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hosztt01\Desktop\"/>
    </mc:Choice>
  </mc:AlternateContent>
  <xr:revisionPtr revIDLastSave="0" documentId="13_ncr:1_{8D2311B1-66D1-4262-81E7-F067A675E5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isztrációs_adatlap" sheetId="6" r:id="rId1"/>
    <sheet name="1_helyszín_projekleírás" sheetId="4" r:id="rId2"/>
    <sheet name="2_helyszín_projektleírás" sheetId="10" r:id="rId3"/>
    <sheet name="3_helyszín_projektleírás" sheetId="11" r:id="rId4"/>
    <sheet name="4_helyszín_projektleírás" sheetId="12" r:id="rId5"/>
    <sheet name="Költségvetés_minden_helyszínre" sheetId="8" r:id="rId6"/>
    <sheet name="Elrejteni" sheetId="9" state="hidden" r:id="rId7"/>
    <sheet name="segédtábla" sheetId="7" state="hidden" r:id="rId8"/>
  </sheets>
  <definedNames>
    <definedName name="_xlnm.Print_Titles" localSheetId="1">'1_helyszín_projekleírás'!$1:$1</definedName>
    <definedName name="_xlnm.Print_Titles" localSheetId="2">'2_helyszín_projektleírás'!$1:$1</definedName>
    <definedName name="_xlnm.Print_Titles" localSheetId="3">'3_helyszín_projektleírás'!$1:$1</definedName>
    <definedName name="_xlnm.Print_Titles" localSheetId="4">'4_helyszín_projektleírás'!$1:$1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" i="8" l="1"/>
  <c r="I6" i="8"/>
  <c r="I7" i="8"/>
  <c r="I8" i="8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I25" i="8"/>
  <c r="I26" i="8"/>
  <c r="I27" i="8"/>
  <c r="I28" i="8"/>
  <c r="I29" i="8"/>
  <c r="I30" i="8"/>
  <c r="I31" i="8"/>
  <c r="I32" i="8"/>
  <c r="I36" i="8"/>
  <c r="I37" i="8"/>
  <c r="I38" i="8"/>
  <c r="I39" i="8"/>
  <c r="I40" i="8"/>
  <c r="I41" i="8"/>
  <c r="I42" i="8"/>
  <c r="I43" i="8"/>
  <c r="I44" i="8"/>
  <c r="I48" i="8"/>
  <c r="I49" i="8"/>
  <c r="I50" i="8"/>
  <c r="I51" i="8"/>
  <c r="I52" i="8"/>
  <c r="I53" i="8"/>
  <c r="I54" i="8"/>
  <c r="I55" i="8"/>
  <c r="E5" i="8"/>
  <c r="F5" i="8" s="1"/>
  <c r="H5" i="8" s="1"/>
  <c r="E6" i="8"/>
  <c r="F6" i="8" s="1"/>
  <c r="H6" i="8" s="1"/>
  <c r="E7" i="8"/>
  <c r="F7" i="8" s="1"/>
  <c r="H7" i="8" s="1"/>
  <c r="E8" i="8"/>
  <c r="F8" i="8" s="1"/>
  <c r="H8" i="8" s="1"/>
  <c r="E9" i="8"/>
  <c r="F9" i="8" s="1"/>
  <c r="H9" i="8" s="1"/>
  <c r="E10" i="8"/>
  <c r="F10" i="8" s="1"/>
  <c r="H10" i="8" s="1"/>
  <c r="E11" i="8"/>
  <c r="F11" i="8" s="1"/>
  <c r="H11" i="8" s="1"/>
  <c r="E12" i="8"/>
  <c r="F12" i="8" s="1"/>
  <c r="H12" i="8" s="1"/>
  <c r="E13" i="8"/>
  <c r="F13" i="8" s="1"/>
  <c r="H13" i="8" s="1"/>
  <c r="E14" i="8"/>
  <c r="F14" i="8" s="1"/>
  <c r="H14" i="8" s="1"/>
  <c r="E15" i="8"/>
  <c r="F15" i="8" s="1"/>
  <c r="H15" i="8" s="1"/>
  <c r="E16" i="8"/>
  <c r="F16" i="8" s="1"/>
  <c r="H16" i="8" s="1"/>
  <c r="E17" i="8"/>
  <c r="F17" i="8" s="1"/>
  <c r="H17" i="8" s="1"/>
  <c r="E18" i="8"/>
  <c r="F18" i="8" s="1"/>
  <c r="H18" i="8" s="1"/>
  <c r="E19" i="8"/>
  <c r="F19" i="8" s="1"/>
  <c r="H19" i="8" s="1"/>
  <c r="E20" i="8"/>
  <c r="F20" i="8" s="1"/>
  <c r="H20" i="8" s="1"/>
  <c r="E21" i="8"/>
  <c r="F21" i="8" s="1"/>
  <c r="H21" i="8" s="1"/>
  <c r="E25" i="8"/>
  <c r="F25" i="8" s="1"/>
  <c r="H25" i="8" s="1"/>
  <c r="E26" i="8"/>
  <c r="E27" i="8"/>
  <c r="F27" i="8" s="1"/>
  <c r="E28" i="8"/>
  <c r="F28" i="8" s="1"/>
  <c r="E29" i="8"/>
  <c r="F29" i="8" s="1"/>
  <c r="E30" i="8"/>
  <c r="F30" i="8" s="1"/>
  <c r="E31" i="8"/>
  <c r="F31" i="8" s="1"/>
  <c r="E32" i="8"/>
  <c r="F32" i="8" s="1"/>
  <c r="H32" i="8" s="1"/>
  <c r="E36" i="8"/>
  <c r="E37" i="8"/>
  <c r="F37" i="8" s="1"/>
  <c r="E38" i="8"/>
  <c r="F38" i="8" s="1"/>
  <c r="H38" i="8" s="1"/>
  <c r="E39" i="8"/>
  <c r="F39" i="8" s="1"/>
  <c r="H39" i="8" s="1"/>
  <c r="E40" i="8"/>
  <c r="F40" i="8" s="1"/>
  <c r="H40" i="8" s="1"/>
  <c r="E41" i="8"/>
  <c r="F41" i="8" s="1"/>
  <c r="H41" i="8" s="1"/>
  <c r="E42" i="8"/>
  <c r="F42" i="8" s="1"/>
  <c r="H42" i="8" s="1"/>
  <c r="E43" i="8"/>
  <c r="F43" i="8" s="1"/>
  <c r="H43" i="8" s="1"/>
  <c r="E44" i="8"/>
  <c r="F44" i="8" s="1"/>
  <c r="H44" i="8" s="1"/>
  <c r="E48" i="8"/>
  <c r="E49" i="8"/>
  <c r="F49" i="8" s="1"/>
  <c r="H49" i="8" s="1"/>
  <c r="E50" i="8"/>
  <c r="F50" i="8" s="1"/>
  <c r="H50" i="8" s="1"/>
  <c r="E51" i="8"/>
  <c r="F51" i="8" s="1"/>
  <c r="H51" i="8" s="1"/>
  <c r="E52" i="8"/>
  <c r="F52" i="8" s="1"/>
  <c r="E53" i="8"/>
  <c r="E54" i="8"/>
  <c r="E55" i="8"/>
  <c r="E4" i="8"/>
  <c r="F4" i="8" s="1"/>
  <c r="I4" i="8"/>
  <c r="I45" i="8" l="1"/>
  <c r="E46" i="8"/>
  <c r="F45" i="8"/>
  <c r="H45" i="8"/>
  <c r="I46" i="8"/>
  <c r="E45" i="8"/>
  <c r="L45" i="8" s="1"/>
  <c r="H4" i="8"/>
  <c r="H22" i="8" s="1"/>
  <c r="I33" i="8"/>
  <c r="E33" i="8"/>
  <c r="I56" i="8"/>
  <c r="F48" i="8"/>
  <c r="H48" i="8" s="1"/>
  <c r="E56" i="8"/>
  <c r="F56" i="8" s="1"/>
  <c r="I22" i="8"/>
  <c r="H31" i="8"/>
  <c r="H30" i="8"/>
  <c r="H29" i="8"/>
  <c r="E22" i="8"/>
  <c r="E57" i="8" s="1"/>
  <c r="B28" i="6" s="1"/>
  <c r="F26" i="8"/>
  <c r="H26" i="8" s="1"/>
  <c r="H28" i="8"/>
  <c r="H27" i="8"/>
  <c r="H52" i="8"/>
  <c r="F36" i="8"/>
  <c r="F55" i="8"/>
  <c r="H55" i="8" s="1"/>
  <c r="F53" i="8"/>
  <c r="H53" i="8" s="1"/>
  <c r="F54" i="8"/>
  <c r="H54" i="8" s="1"/>
  <c r="H37" i="8"/>
  <c r="H36" i="8" l="1"/>
  <c r="H46" i="8" s="1"/>
  <c r="F46" i="8"/>
  <c r="H33" i="8"/>
  <c r="I57" i="8"/>
  <c r="B30" i="6"/>
  <c r="B29" i="6"/>
  <c r="L57" i="8"/>
  <c r="F22" i="8"/>
  <c r="L56" i="8"/>
  <c r="L22" i="8"/>
  <c r="L33" i="8"/>
  <c r="F33" i="8"/>
  <c r="L46" i="8"/>
  <c r="H56" i="8"/>
  <c r="H57" i="8" l="1"/>
  <c r="F57" i="8"/>
</calcChain>
</file>

<file path=xl/sharedStrings.xml><?xml version="1.0" encoding="utf-8"?>
<sst xmlns="http://schemas.openxmlformats.org/spreadsheetml/2006/main" count="331" uniqueCount="165">
  <si>
    <t>MOHOSZ azonosító kódja:</t>
  </si>
  <si>
    <t>Székhelye:</t>
  </si>
  <si>
    <t>Postacíme:</t>
  </si>
  <si>
    <t>E-mail címe:</t>
  </si>
  <si>
    <t>Honlap címe:</t>
  </si>
  <si>
    <t>Bírósági nyilvántartási száma:</t>
  </si>
  <si>
    <t>Adószáma:</t>
  </si>
  <si>
    <t>Számlaszáma:</t>
  </si>
  <si>
    <t xml:space="preserve">Kapcsolattartó személy neve:
</t>
  </si>
  <si>
    <r>
      <t xml:space="preserve">Iktatószám </t>
    </r>
    <r>
      <rPr>
        <i/>
        <sz val="11"/>
        <color theme="1"/>
        <rFont val="Calibri"/>
        <family val="2"/>
        <charset val="238"/>
        <scheme val="minor"/>
      </rPr>
      <t>(Támogató tölti ki):</t>
    </r>
  </si>
  <si>
    <t>..........................................................</t>
  </si>
  <si>
    <t>1. Fejlesztéssel érintett célterület adatai:</t>
  </si>
  <si>
    <t>3. Igényelt támogatás összege (a benyújtott mellékletek adatai szerint egybeszámítottan):</t>
  </si>
  <si>
    <t>igen</t>
  </si>
  <si>
    <t>nem</t>
  </si>
  <si>
    <t xml:space="preserve">a célterületen elhelyezkedő parkolók, kerítések létesítése, felújítása </t>
  </si>
  <si>
    <t>Ingatlan/Vízterület</t>
  </si>
  <si>
    <t>üzemeltetési szerződés</t>
  </si>
  <si>
    <t>saját tulajdon</t>
  </si>
  <si>
    <t xml:space="preserve">tulajdoni viszonya </t>
  </si>
  <si>
    <t>egyéb</t>
  </si>
  <si>
    <t>neve</t>
  </si>
  <si>
    <t>címe</t>
  </si>
  <si>
    <t>horgászszervezeti adminisztrációt, horgászokmány értékesítési és horgászturisztikai szolgáltatási lehetőségeket biztosító épületek (ügyfélszolgálati irodák, ügyviteli központok, halőrházak, szolgáltatási pontok) létesítése, bővítése, korszerűsítése vagy felújítása</t>
  </si>
  <si>
    <t>meglévő, a célterületen elhelyezkedő szálláshelyek bővítése, korszerűsítése vagy felújítása, új szálláshelyek kialakítása</t>
  </si>
  <si>
    <t>horgászkikötők létesítése, bővítése, felújítása</t>
  </si>
  <si>
    <t>halőrház, csónaktároló (csónakház) létesítése, felújítása, bővítése</t>
  </si>
  <si>
    <t>stégek, kiépített horgászhelyek és sólyák létesítése, felújítása</t>
  </si>
  <si>
    <t>telepített, fix esőbeállók, kültéri asztalok, padok, valamint kiépített tűzrakó helyek létesítése, felújítása</t>
  </si>
  <si>
    <t>kommunális blokkok létesítése, felújítása</t>
  </si>
  <si>
    <t>mobil wc-k vásárlása</t>
  </si>
  <si>
    <t>telepített, fix szemétgyűjtők, valamint szeméttároló konténerek vásárlása, felújítása</t>
  </si>
  <si>
    <t>az építményeket, vízterületeket, horgászhelyeket megközelítő utak, járdák létesítése, felújítása, burkolása</t>
  </si>
  <si>
    <t>vízparti terület, horgászhelyek megvilágítását, energiaellátását vagy energetikai korszerűsítését szolgáló fejlesztések, eszközbeszerzések (ideértve a napelem-rendszer fejlesztéseket, eszközöket is)</t>
  </si>
  <si>
    <t>vagyonvédelmi, vízminőség monitoring és meteorológiai rendszerek beszerzése</t>
  </si>
  <si>
    <t>komplex akadálymentesítés műszaki munkálatai (ingatlanon, stégen)</t>
  </si>
  <si>
    <t>tájékoztató és közlekedési táblák beszerzése, horgász tanösvény létesítése</t>
  </si>
  <si>
    <t>Telefonszáma:</t>
  </si>
  <si>
    <t>haszonbérleti szerződés</t>
  </si>
  <si>
    <t>alhaszonbérleti szerződés</t>
  </si>
  <si>
    <t>A tervezett fejlesztés részletes leírása, benne a fejlesztéstől elvárt szolgáltatási, horgászturisztikai hatások meghatározása</t>
  </si>
  <si>
    <t>Szervezet bejegyzett képviselője (név, beosztás):</t>
  </si>
  <si>
    <t>ingatlan helyrajzi száma</t>
  </si>
  <si>
    <t>vízterület víztérkódja</t>
  </si>
  <si>
    <t>Kelt:                              (év)                    (hó)     (nap)</t>
  </si>
  <si>
    <t>Szervezet bejegyzett képviselőjére vonatkozó képviseleti jogosultság kezdete (év, hónap):</t>
  </si>
  <si>
    <t>10 millió forintig igényelt támogatás esetén a támogatás intenzitása 100%, 10 millió forint fölött pedig a támogatás intenzitása a projekt összköltség 90%-a. Az igényelhető maximális támogatás 90 millió forint.</t>
  </si>
  <si>
    <t>Horgászturisztikai Kikötőfejlesztési Program 2026</t>
  </si>
  <si>
    <t>"Horgászturisztikai Kikötőfejlesztési Program 2026"</t>
  </si>
  <si>
    <t>Több fejlesztési célterület esetén a csatolandó dokumentumokat a fejlesztési célterületek mindegyikéhez egyértelműen beazonosítható módon mellékeljék!</t>
  </si>
  <si>
    <t>Áfa érték</t>
  </si>
  <si>
    <t>Költségkategória megnevezése</t>
  </si>
  <si>
    <t>Válasszon a listából</t>
  </si>
  <si>
    <t>Mennyiség</t>
  </si>
  <si>
    <t>Mértékegység</t>
  </si>
  <si>
    <t>Nettó egységár
(Ft)</t>
  </si>
  <si>
    <t>Nettó ár
(Ft)</t>
  </si>
  <si>
    <t>Bruttó ár
(Ft)</t>
  </si>
  <si>
    <t>Áfa 
(Ft)</t>
  </si>
  <si>
    <t>Áfa visszaigénylés
(Ft)</t>
  </si>
  <si>
    <t xml:space="preserve">I. Működési kiadások </t>
  </si>
  <si>
    <t xml:space="preserve">1. Igénybevett szolgáltatások </t>
  </si>
  <si>
    <t>Műszaki ellenőri költség</t>
  </si>
  <si>
    <t xml:space="preserve">Projektmenedzsment költség </t>
  </si>
  <si>
    <t xml:space="preserve">II. Felhalmozási kiadások </t>
  </si>
  <si>
    <t xml:space="preserve">2. Építési beruházások </t>
  </si>
  <si>
    <t xml:space="preserve">1. helyszín: 
Építés, helyiségek kialakítása, területelőkészítés </t>
  </si>
  <si>
    <t xml:space="preserve">1. helyszín:
Szállítás, tárolás-raktározás </t>
  </si>
  <si>
    <t xml:space="preserve">2. helyszín: 
Szállítás, tárolás-raktározás </t>
  </si>
  <si>
    <t xml:space="preserve">3. helyszín: 
Szállítás, tárolás-raktározás </t>
  </si>
  <si>
    <t xml:space="preserve">4. helyszín:
Szállítás, tárolás-raktározás </t>
  </si>
  <si>
    <t>1. helyszín:
E-építési naplóvezetés költsége</t>
  </si>
  <si>
    <t>2. helyszín: 
E-építési naplóvezetés költsége</t>
  </si>
  <si>
    <t>3. helyszín: 
E-építési naplóvezetés költsége</t>
  </si>
  <si>
    <t>4. helyszín: 
E-építési naplóvezetés költsége</t>
  </si>
  <si>
    <t>1. helyszín: 
Tervezői művezetés költsége</t>
  </si>
  <si>
    <t>2. helyszín: 
Tervezői művezetés költsége</t>
  </si>
  <si>
    <t>3. helyszín: 
Tervezői művezetés költsége</t>
  </si>
  <si>
    <t>4. helyszín: 
Tervezői művezetés költsége</t>
  </si>
  <si>
    <t>1. helyszín: 
Hatósági díjak, engedélyek</t>
  </si>
  <si>
    <t>2. helyszín: 
Hatósági díjak, engedélyek</t>
  </si>
  <si>
    <t>3. helyszín: 
Hatósági díjak, engedélyek</t>
  </si>
  <si>
    <t>4. helyszín: 
Hatósági díjak, engedélyek</t>
  </si>
  <si>
    <t xml:space="preserve">2. helyszín: 
Építés, helyiségek kialakítása, területelőkészítés </t>
  </si>
  <si>
    <t xml:space="preserve">3. helyszín: 
Építés, helyiségek kialakítása, területelőkészítés </t>
  </si>
  <si>
    <t xml:space="preserve">4. helyszín: 
Építés, helyiségek kialakítása, területelőkészítés </t>
  </si>
  <si>
    <t xml:space="preserve">1. helyszín: 
Felújítási költségek (ingatlanok értékét és élettartamát növelő felújítások, korszerűsítések) </t>
  </si>
  <si>
    <t xml:space="preserve">2. helyszín: 
Felújítási költségek (ingatlanok értékét és élettartamát növelő felújítások, korszerűsítések) </t>
  </si>
  <si>
    <t xml:space="preserve">3. helyszín: 
Felújítási költségek (ingatlanok értékét és élettartamát növelő felújítások, korszerűsítések) </t>
  </si>
  <si>
    <t xml:space="preserve">4. helyszín: 
Felújítási költségek (ingatlanok értékét és élettartamát növelő felújítások, korszerűsítések) </t>
  </si>
  <si>
    <t xml:space="preserve">3. Eszközbeszerzés </t>
  </si>
  <si>
    <t>elsősegély pont alapfelszerelés (fixen telepítve)</t>
  </si>
  <si>
    <t>hulladékgyűjtő rendszer elemei (szelektív, zárt gyűjtők)</t>
  </si>
  <si>
    <t>információs táblák, jelzőtáblák, piktogramok</t>
  </si>
  <si>
    <t>kerékpártámaszok, fix kültéri bútorzat</t>
  </si>
  <si>
    <t xml:space="preserve">4. Egyéb beruházáshoz kapcsolódó költségek </t>
  </si>
  <si>
    <t>1. helyszín: 
Tervezés (ideértve a hatósági eljárással, adatszolgáltatással kapcsolatos díjakat)</t>
  </si>
  <si>
    <t>2. helyszín: 
Tervezés (ideértve a hatósági eljárással, adatszolgáltatással kapcsolatos díjakat)</t>
  </si>
  <si>
    <t>3. helyszín: 
Tervezés (ideértve a hatósági eljárással, adatszolgáltatással kapcsolatos díjakat)</t>
  </si>
  <si>
    <t>4. helyszín: 
Tervezés (ideértve a hatósági eljárással, adatszolgáltatással kapcsolatos díjakat)</t>
  </si>
  <si>
    <t xml:space="preserve">1. helyszín: 
Üzembe helyezési munkák (mérnöki szolgáltatások, amennyiben az aktiváláshoz szükségesek)  </t>
  </si>
  <si>
    <t xml:space="preserve">2. helyszín: 
Üzembe helyezési munkák (mérnöki szolgáltatások, amennyiben az aktiváláshoz szükségesek)  </t>
  </si>
  <si>
    <t xml:space="preserve">3. helyszín: 
Üzembe helyezési munkák (mérnöki szolgáltatások, amennyiben az aktiváláshoz szükségesek)  </t>
  </si>
  <si>
    <t xml:space="preserve">4. helyszín: 
Üzembe helyezési munkák (mérnöki szolgáltatások, amennyiben az aktiváláshoz szükségesek)  </t>
  </si>
  <si>
    <t>Projekt teljes költsége (Ft)</t>
  </si>
  <si>
    <t>Igénybevett szolgáltatások költsége (Ft)</t>
  </si>
  <si>
    <t>Költségkorlátok vizsgálata</t>
  </si>
  <si>
    <t>Egyéb beruházáshoz kapcsolódó költségek (Ft)</t>
  </si>
  <si>
    <t>Eszközbeszerzés költsége (Ft)</t>
  </si>
  <si>
    <t>Építési beruházások költsége (Ft)</t>
  </si>
  <si>
    <t xml:space="preserve">a) a közösségi használatú vízparti infrastruktúra működtetését szolgáló eszközök, többek között: </t>
  </si>
  <si>
    <t>b) napelemes kisléptékű világítás/útjelzők</t>
  </si>
  <si>
    <t>c) emberi erővel hajtott csónak</t>
  </si>
  <si>
    <t>d) evezőeszközök (lapátok)</t>
  </si>
  <si>
    <t>e) mentőmellények</t>
  </si>
  <si>
    <t>kerékpár szervízpont kialakítása</t>
  </si>
  <si>
    <t>c)+d)+e) pontok költségei (Ft)</t>
  </si>
  <si>
    <t>Megjegyzés</t>
  </si>
  <si>
    <t>A projekt teljes költségvetésének maximum 10%-a</t>
  </si>
  <si>
    <t>Kevesebb, mint nettó 19 999 000 Ft</t>
  </si>
  <si>
    <t>Kevesebb, mint nettó 59 999 000 Ft</t>
  </si>
  <si>
    <t>Igényelt támogatás nettó összege:</t>
  </si>
  <si>
    <t>Támogatási intenzitás:</t>
  </si>
  <si>
    <t>Szükséges önerő:</t>
  </si>
  <si>
    <t>Az igényelhető maximális támogatás 90 000 000 forint</t>
  </si>
  <si>
    <t>A c), d) és e) pontok keretein belül beszerezhető eszközökre összesen legfeljebb 10 000 000 Ft fordítható</t>
  </si>
  <si>
    <r>
      <rPr>
        <b/>
        <sz val="11"/>
        <color theme="1"/>
        <rFont val="Calibri"/>
        <family val="2"/>
        <charset val="238"/>
        <scheme val="minor"/>
      </rPr>
      <t>Kötelezően csatolandó dokumentumok:</t>
    </r>
    <r>
      <rPr>
        <sz val="11"/>
        <color theme="1"/>
        <rFont val="Calibri"/>
        <family val="2"/>
        <charset val="238"/>
        <scheme val="minor"/>
      </rPr>
      <t xml:space="preserve">
  - a regisztrációs adatlap kitöltve az eredeti .xls formátumban, valamint kinyomtatva, aláírva és lepecsételve (szkennelt).pdf formátumban,
  - fejlesztési célterületenként külön-külön kitöltött projektleírás a megadott sablon szerint, 
  - kitöltött költségvetés a megadott sablon szerint.
</t>
    </r>
    <r>
      <rPr>
        <b/>
        <sz val="11"/>
        <color theme="1"/>
        <rFont val="Calibri"/>
        <family val="2"/>
        <charset val="238"/>
        <scheme val="minor"/>
      </rPr>
      <t xml:space="preserve">Hiánypótoltatható dokumentumok:
  </t>
    </r>
    <r>
      <rPr>
        <sz val="11"/>
        <color theme="1"/>
        <rFont val="Calibri"/>
        <family val="2"/>
        <charset val="238"/>
        <scheme val="minor"/>
      </rPr>
      <t xml:space="preserve">- tulajdoni lap,
  - helyszínrajz,
  - fejlesztéssel érintett ingatlan használatára vonatkozó megállapodás másolata, amennyiben az ingatlan tulajdonosa nem a Támogatást igénylő,
</t>
    </r>
    <r>
      <rPr>
        <sz val="11"/>
        <color rgb="FFFF0000"/>
        <rFont val="Calibri"/>
        <family val="2"/>
        <charset val="238"/>
        <scheme val="minor"/>
      </rPr>
      <t xml:space="preserve">  - költségvetést alátámasztó indikatív árajánlatok, amennyiben rendelkezésre áll, építési tevékenység esetén elegendő tervezői költségbecslés,</t>
    </r>
    <r>
      <rPr>
        <sz val="11"/>
        <color theme="1"/>
        <rFont val="Calibri"/>
        <family val="2"/>
        <charset val="238"/>
        <scheme val="minor"/>
      </rPr>
      <t xml:space="preserve">
  - engedély vagy az illetékes kormányhivatal által kiállított nem engedélyköteles igazolás (amennyiben már a benyújtáskor rendelkezésre áll),
  - tagszövetségi tagegyesületi Támogatást igénylő esetében a tagszövetség fejlesztést támogató nyilatkozata, benne megjelölve annak a tagszövetségi tisztségviselőnek vagy alkalmazottnak a nevét és elérhetőségét, aki OHSZK felkérés esetén a tagegyesületi fejlesztés helyszíni ellenőrzésében részt tud venni,
  - aláírási címpéldány,
  - átláthatósági nyilatkozat,
  - alapító okirat.</t>
    </r>
  </si>
  <si>
    <t>tulajdoni lap</t>
  </si>
  <si>
    <t>helyszínrajz</t>
  </si>
  <si>
    <t>fejlesztéssel érintett ingatlan használatára vonatkozó megállapodás másolata, amennyiben az ingatlan tulajdonosa nem a Támogatást igénylő</t>
  </si>
  <si>
    <t>költségvetést alátámasztó indikatív árajánlatok, amennyiben rendelkezésre áll, építési tevékenység esetén elegendő tervezői költségbecslés</t>
  </si>
  <si>
    <t>engedély vagy az illetékes kormányhivatal által kiállított nem engedélyköteles igazolás (amennyiben már a benyújtáskor rendelkezésre áll)</t>
  </si>
  <si>
    <t>tagszövetségi tagegyesületi Támogatást igénylő esetében a tagszövetség fejlesztést támogató nyilatkozata, benne megjelölve annak a tagszövetségi tisztségviselőnek vagy alkalmazottnak a nevét és elérhetőségét, aki OHSZK felkérés esetén a tagegyesületi fejlesztés helyszíni ellenőrzésében részt tud venni</t>
  </si>
  <si>
    <t>Projektleírás a Horgászturisztikai Kikötőfejlesztési Program 2026-hoz</t>
  </si>
  <si>
    <t>Vízparti és horgászati alapinfrastruktúra fejlesztése, felújítása</t>
  </si>
  <si>
    <t>Stégek, úszóművek, kikötőelemek beszerzése, létesítése, felújítása vagy cseréje</t>
  </si>
  <si>
    <t>A víz közvetlen közelében található part menti területek stabilizálása és rendezése</t>
  </si>
  <si>
    <t>Csónakrámpa létesítése, felújítása vagy korszerűsítése. Illetve azok biztonságos és akadálymentes megközelíthetőségét szolgáló beavatkozások megvalósítása</t>
  </si>
  <si>
    <t>Csónakkikötők tervezése és engedélyeztetési eljárása, valamint felújítása, bővítése</t>
  </si>
  <si>
    <t>A közösségi használatú vízparti infrastruktúra működtetését szolgáló eszközök beszerzése</t>
  </si>
  <si>
    <t>Napelemes kisléptékű világítás/útjelzők beszerzése</t>
  </si>
  <si>
    <t>Emberi erővel hajtott csónak beszerzése</t>
  </si>
  <si>
    <t>Evezőeszközök (lapátok) beszerzése</t>
  </si>
  <si>
    <t>Mentőmellények beszerzése</t>
  </si>
  <si>
    <t>Áfa visszaigényelhető?
(igen/nem/Alanyi mentes)</t>
  </si>
  <si>
    <r>
      <t xml:space="preserve">A regisztrációs adatlap és mellékletei benyújtásának  határideje (e-mail): 
</t>
    </r>
    <r>
      <rPr>
        <b/>
        <sz val="11"/>
        <color rgb="FFFF0000"/>
        <rFont val="Calibri"/>
        <family val="2"/>
        <charset val="238"/>
        <scheme val="minor"/>
      </rPr>
      <t>2026. május 8.</t>
    </r>
    <r>
      <rPr>
        <b/>
        <sz val="11"/>
        <color theme="1"/>
        <rFont val="Calibri"/>
        <family val="2"/>
        <charset val="238"/>
        <scheme val="minor"/>
      </rPr>
      <t xml:space="preserve">
Az adatlapot és mellékleteit elektronikus formában a kikotofejlesztes@mohosz.hu címre kérjük küldeni</t>
    </r>
  </si>
  <si>
    <t>Tételre jutó igényelt támogatás</t>
  </si>
  <si>
    <t>Tételre jutó önerő</t>
  </si>
  <si>
    <t>Regisztrációs adatlap</t>
  </si>
  <si>
    <r>
      <t>Felhívás megnevezése</t>
    </r>
    <r>
      <rPr>
        <b/>
        <i/>
        <sz val="11"/>
        <color theme="1"/>
        <rFont val="Calibri"/>
        <family val="2"/>
        <charset val="238"/>
        <scheme val="minor"/>
      </rPr>
      <t>:</t>
    </r>
  </si>
  <si>
    <t xml:space="preserve">Támogatást igénylő szervezet megnevezése:
</t>
  </si>
  <si>
    <t>2. A támogatási kérelemhez benyújtott mellékletek száma:</t>
  </si>
  <si>
    <t>4. A támogatási kérelem benyújtásának módja és feltételei:</t>
  </si>
  <si>
    <t xml:space="preserve">Kizárólag a kiírás szerinti, hiánytalanul kitöltött adatlapon, a kiírásban szereplő feltételeknek megfelelő, határidőn belül benyújtott támogatási kérelem fogadható el. </t>
  </si>
  <si>
    <t>1. A támogatást igénylő adatai:</t>
  </si>
  <si>
    <r>
      <t xml:space="preserve">5. </t>
    </r>
    <r>
      <rPr>
        <b/>
        <sz val="11"/>
        <color rgb="FF000000"/>
        <rFont val="Calibri"/>
        <family val="2"/>
        <charset val="238"/>
        <scheme val="minor"/>
      </rPr>
      <t>A támogatást igénylő nyilatkozata:</t>
    </r>
  </si>
  <si>
    <t>a támogatást igénylő cégszerű aláírása (bélyegző)</t>
  </si>
  <si>
    <r>
      <t xml:space="preserve">Büntetőjogi, illetve polgárjogi felelősségem tudatában kijelentem, hogy
</t>
    </r>
    <r>
      <rPr>
        <sz val="11"/>
        <color theme="1"/>
        <rFont val="Calibri"/>
        <family val="2"/>
        <charset val="238"/>
        <scheme val="minor"/>
      </rPr>
      <t>1. a regisztrációs adatlapon és annak mellékletén feltüntetett adatok, információk teljes körűek, valódiak és hitelesek,</t>
    </r>
    <r>
      <rPr>
        <i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 xml:space="preserve">2. a kiírásban szereplő feltételeket és követelményeket megismertem, azokat tudomásul veszem,
</t>
    </r>
    <r>
      <rPr>
        <sz val="11"/>
        <color rgb="FFFF0000"/>
        <rFont val="Calibri"/>
        <family val="2"/>
        <charset val="238"/>
        <scheme val="minor"/>
      </rPr>
      <t>3. tudomásul veszem, hogy ha a tervezett fejlesztés a közbeszerzésekről szóló 2015. évi CXLIII törvény által meghatározott értékhatárokat eléri vagy meghaladja a támogatási kérelmemet elutasítják,</t>
    </r>
    <r>
      <rPr>
        <i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>4. a fejlesztés végrehajtásához szükséges költségvetési fedezet rendelkezésre áll és a fenntartási időszak végéig a fejlesztés eredményét fenntartom, üzemeltetem,
5. lejárt köztartozással nem rendelkezem,
6. a MOHOSZ  és egyéb horgászszervezet felé lejárt tartozásom nincs,
7. szervezetünk nem áll felszámolási, végelszámolási eljárás alatt,
8. tudomásul veszem, hogy a MOHOSZ OHSZK a jelen nyilvános kiírás keretében részvételi lehetőséget biztosít, mely részvételhez kapcsolódóan a támogatási kérelem dokumentálása, igazolása, valamint a beszámolási és forrás elszámolással kapcsolatos kötelezettségek teljesítése érdekében [GDPR 6. cikk (1) f)] személyes adatok kezelése történik, így a kiírással kapcsolatos további tevékenységgel és együttműködéssel kapcsolatos személyes adatok kezeléséhez hozzájárulok és ezáltal feljogosítom a MOHOSZ-t a tárgyi adatok kezelésére,
9. az adatlapon szereplő adataim változása esetén vállalom, hogy a változásokat 15 napon belül a MOHOSZ OHSZK felé bejelentem.</t>
    </r>
  </si>
  <si>
    <t>2. A kiírás szerinti fejlesztés leírása</t>
  </si>
  <si>
    <t>A projekt kiírás szerinti megvalósítás időszaka (kérjük térjen ki a mérföldkövekre is!):</t>
  </si>
  <si>
    <r>
      <t xml:space="preserve">5. Benyújtott dokumentumok a kiírás szerint az 1. helyszínre vonatkozóan </t>
    </r>
    <r>
      <rPr>
        <b/>
        <sz val="10"/>
        <color rgb="FFFF0000"/>
        <rFont val="Arial"/>
        <family val="2"/>
        <charset val="238"/>
      </rPr>
      <t>(igen/nem):</t>
    </r>
  </si>
  <si>
    <r>
      <t xml:space="preserve">5. Benyújtott dokumentumok a kiírás szerint a 2. helyszínre vonatkozóan </t>
    </r>
    <r>
      <rPr>
        <b/>
        <sz val="10"/>
        <color rgb="FFFF0000"/>
        <rFont val="Arial"/>
        <family val="2"/>
        <charset val="238"/>
      </rPr>
      <t>(igen/nem):</t>
    </r>
  </si>
  <si>
    <r>
      <t xml:space="preserve">5. Benyújtott dokumentumok a kiírás szerint a 3. helyszínre vonatkozóan </t>
    </r>
    <r>
      <rPr>
        <b/>
        <sz val="10"/>
        <color rgb="FFFF0000"/>
        <rFont val="Arial"/>
        <family val="2"/>
        <charset val="238"/>
      </rPr>
      <t>(igen/nem):</t>
    </r>
  </si>
  <si>
    <t>A kiírás szerinti támogatható fejlesztések megjelölése (több is választható):</t>
  </si>
  <si>
    <r>
      <t xml:space="preserve">5. Benyújtott dokumentumok a kiírás szerint a 4. helyszínre vonatkozóan </t>
    </r>
    <r>
      <rPr>
        <b/>
        <sz val="10"/>
        <color rgb="FFFF0000"/>
        <rFont val="Arial"/>
        <family val="2"/>
        <charset val="238"/>
      </rPr>
      <t>(igen/nem):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</si>
</sst>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8" fillId="0" borderId="0" applyNumberFormat="0" applyFill="0" applyBorder="0" applyAlignment="0" applyProtection="0"/>
  </cellStyleXfs>
  <cellXfs count="11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3" borderId="1" xfId="0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4" fillId="0" borderId="0" xfId="0" applyFont="1"/>
    <xf numFmtId="0" fontId="0" fillId="0" borderId="2" xfId="0" applyBorder="1" applyAlignment="1">
      <alignment vertical="top" wrapText="1"/>
    </xf>
    <xf numFmtId="0" fontId="0" fillId="0" borderId="4" xfId="0" applyBorder="1" applyAlignment="1">
      <alignment horizontal="left" vertical="center"/>
    </xf>
    <xf numFmtId="49" fontId="0" fillId="0" borderId="0" xfId="0" applyNumberForma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0" fillId="0" borderId="2" xfId="0" applyBorder="1" applyAlignment="1">
      <alignment horizontal="left" wrapText="1"/>
    </xf>
    <xf numFmtId="164" fontId="12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1" fillId="3" borderId="1" xfId="0" applyFont="1" applyFill="1" applyBorder="1" applyAlignment="1">
      <alignment vertical="center" wrapText="1"/>
    </xf>
    <xf numFmtId="0" fontId="14" fillId="0" borderId="0" xfId="0" applyFont="1" applyAlignment="1">
      <alignment horizontal="justify" vertical="center"/>
    </xf>
    <xf numFmtId="49" fontId="12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/>
    </xf>
    <xf numFmtId="0" fontId="18" fillId="3" borderId="1" xfId="2" applyFill="1" applyBorder="1" applyAlignment="1" applyProtection="1">
      <alignment vertical="top" wrapText="1"/>
      <protection locked="0"/>
    </xf>
    <xf numFmtId="0" fontId="0" fillId="3" borderId="1" xfId="0" quotePrefix="1" applyFill="1" applyBorder="1" applyAlignment="1" applyProtection="1">
      <alignment vertical="top" wrapText="1"/>
      <protection locked="0"/>
    </xf>
    <xf numFmtId="14" fontId="0" fillId="3" borderId="1" xfId="0" quotePrefix="1" applyNumberFormat="1" applyFill="1" applyBorder="1" applyAlignment="1" applyProtection="1">
      <alignment vertical="center" wrapText="1"/>
      <protection locked="0"/>
    </xf>
    <xf numFmtId="0" fontId="0" fillId="4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7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0" fillId="6" borderId="1" xfId="0" applyFill="1" applyBorder="1"/>
    <xf numFmtId="0" fontId="0" fillId="6" borderId="1" xfId="0" applyFill="1" applyBorder="1" applyAlignment="1">
      <alignment vertical="center"/>
    </xf>
    <xf numFmtId="3" fontId="0" fillId="3" borderId="1" xfId="0" applyNumberFormat="1" applyFill="1" applyBorder="1" applyAlignment="1">
      <alignment vertical="center"/>
    </xf>
    <xf numFmtId="3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1" fillId="6" borderId="1" xfId="0" applyFont="1" applyFill="1" applyBorder="1" applyAlignment="1">
      <alignment vertical="center"/>
    </xf>
    <xf numFmtId="0" fontId="1" fillId="7" borderId="1" xfId="0" applyFont="1" applyFill="1" applyBorder="1" applyAlignment="1">
      <alignment vertical="center"/>
    </xf>
    <xf numFmtId="0" fontId="0" fillId="7" borderId="1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1" fillId="7" borderId="1" xfId="0" applyNumberFormat="1" applyFont="1" applyFill="1" applyBorder="1" applyAlignment="1">
      <alignment horizontal="center" vertical="center"/>
    </xf>
    <xf numFmtId="3" fontId="1" fillId="7" borderId="1" xfId="0" applyNumberFormat="1" applyFont="1" applyFill="1" applyBorder="1" applyAlignment="1">
      <alignment horizontal="center" vertical="center" wrapText="1"/>
    </xf>
    <xf numFmtId="3" fontId="0" fillId="6" borderId="1" xfId="0" applyNumberFormat="1" applyFill="1" applyBorder="1" applyAlignment="1">
      <alignment vertical="center"/>
    </xf>
    <xf numFmtId="3" fontId="0" fillId="7" borderId="1" xfId="0" applyNumberFormat="1" applyFill="1" applyBorder="1" applyAlignment="1">
      <alignment vertical="center"/>
    </xf>
    <xf numFmtId="9" fontId="0" fillId="0" borderId="0" xfId="0" applyNumberFormat="1" applyAlignment="1">
      <alignment horizontal="center"/>
    </xf>
    <xf numFmtId="0" fontId="0" fillId="7" borderId="1" xfId="0" applyFill="1" applyBorder="1"/>
    <xf numFmtId="0" fontId="1" fillId="2" borderId="1" xfId="0" applyFont="1" applyFill="1" applyBorder="1" applyAlignment="1">
      <alignment vertical="center"/>
    </xf>
    <xf numFmtId="3" fontId="0" fillId="2" borderId="1" xfId="0" applyNumberForma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vertical="center"/>
    </xf>
    <xf numFmtId="3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9" fillId="2" borderId="1" xfId="0" applyFont="1" applyFill="1" applyBorder="1"/>
    <xf numFmtId="0" fontId="10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/>
    </xf>
    <xf numFmtId="0" fontId="19" fillId="2" borderId="1" xfId="0" applyFont="1" applyFill="1" applyBorder="1" applyAlignment="1">
      <alignment wrapText="1"/>
    </xf>
    <xf numFmtId="0" fontId="1" fillId="8" borderId="1" xfId="0" applyFont="1" applyFill="1" applyBorder="1" applyAlignment="1">
      <alignment vertical="center"/>
    </xf>
    <xf numFmtId="0" fontId="0" fillId="8" borderId="1" xfId="0" applyFill="1" applyBorder="1" applyAlignment="1">
      <alignment vertical="center"/>
    </xf>
    <xf numFmtId="3" fontId="1" fillId="8" borderId="1" xfId="0" applyNumberFormat="1" applyFont="1" applyFill="1" applyBorder="1" applyAlignment="1">
      <alignment vertical="center"/>
    </xf>
    <xf numFmtId="0" fontId="19" fillId="8" borderId="1" xfId="0" applyFont="1" applyFill="1" applyBorder="1" applyAlignment="1">
      <alignment wrapText="1"/>
    </xf>
    <xf numFmtId="0" fontId="10" fillId="8" borderId="1" xfId="0" applyFont="1" applyFill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1" fillId="0" borderId="0" xfId="0" applyFont="1"/>
    <xf numFmtId="0" fontId="1" fillId="0" borderId="0" xfId="0" applyFont="1" applyAlignment="1">
      <alignment horizontal="left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15" fillId="3" borderId="3" xfId="0" applyNumberFormat="1" applyFont="1" applyFill="1" applyBorder="1" applyAlignment="1">
      <alignment horizontal="left" vertical="center" wrapText="1"/>
    </xf>
    <xf numFmtId="49" fontId="15" fillId="3" borderId="1" xfId="0" applyNumberFormat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/>
    </xf>
    <xf numFmtId="49" fontId="11" fillId="0" borderId="2" xfId="0" applyNumberFormat="1" applyFont="1" applyBorder="1" applyAlignment="1">
      <alignment horizontal="left" vertical="center" wrapText="1"/>
    </xf>
    <xf numFmtId="49" fontId="11" fillId="0" borderId="3" xfId="0" applyNumberFormat="1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49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3" borderId="1" xfId="0" applyNumberFormat="1" applyFont="1" applyFill="1" applyBorder="1" applyAlignment="1" applyProtection="1">
      <alignment horizontal="left" vertical="center" wrapText="1"/>
      <protection locked="0"/>
    </xf>
    <xf numFmtId="0" fontId="12" fillId="0" borderId="0" xfId="0" applyFont="1" applyAlignment="1">
      <alignment horizontal="left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left" vertical="center" wrapText="1"/>
    </xf>
    <xf numFmtId="49" fontId="12" fillId="0" borderId="1" xfId="0" applyNumberFormat="1" applyFont="1" applyBorder="1" applyAlignment="1">
      <alignment horizontal="left" vertical="center" wrapText="1"/>
    </xf>
    <xf numFmtId="49" fontId="11" fillId="3" borderId="1" xfId="0" applyNumberFormat="1" applyFont="1" applyFill="1" applyBorder="1" applyAlignment="1" applyProtection="1">
      <alignment horizontal="center" wrapText="1"/>
      <protection locked="0"/>
    </xf>
    <xf numFmtId="0" fontId="11" fillId="3" borderId="1" xfId="0" applyFont="1" applyFill="1" applyBorder="1" applyAlignment="1">
      <alignment horizontal="center" vertical="center"/>
    </xf>
    <xf numFmtId="49" fontId="15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 wrapText="1"/>
    </xf>
  </cellXfs>
  <cellStyles count="3">
    <cellStyle name="Hivatkozás" xfId="2" builtinId="8"/>
    <cellStyle name="Normál" xfId="0" builtinId="0"/>
    <cellStyle name="Normál 2 2 4" xfId="1" xr:uid="{D871D375-7B05-4CD2-A1A8-7F0CF7441BD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3105150</xdr:colOff>
      <xdr:row>0</xdr:row>
      <xdr:rowOff>19050</xdr:rowOff>
    </xdr:from>
    <xdr:to>
      <xdr:col>1</xdr:col>
      <xdr:colOff>1247550</xdr:colOff>
      <xdr:row>1</xdr:row>
      <xdr:rowOff>45669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65BBC08B-8A14-494F-AF11-7F3CBA1D1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05150" y="19050"/>
          <a:ext cx="2371500" cy="6838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5FC9E-6BE1-4759-B03C-041073CBD7AF}">
  <sheetPr>
    <pageSetUpPr fitToPage="1"/>
  </sheetPr>
  <dimension ref="A1:D45"/>
  <sheetViews>
    <sheetView tabSelected="1" topLeftCell="A5" workbookViewId="0">
      <selection activeCell="E32" sqref="E32"/>
    </sheetView>
  </sheetViews>
  <sheetFormatPr defaultColWidth="9.140625" defaultRowHeight="15" x14ac:dyDescent="0.25"/>
  <cols>
    <col min="1" max="1" width="63.42578125" style="1" customWidth="1"/>
    <col min="2" max="2" width="66.28515625" style="1" customWidth="1"/>
    <col min="3" max="3" width="15.140625" style="1" customWidth="1"/>
    <col min="4" max="16384" width="9.140625" style="1"/>
  </cols>
  <sheetData>
    <row r="1" spans="1:2" ht="51.75" customHeight="1" x14ac:dyDescent="0.25">
      <c r="A1" s="87"/>
      <c r="B1" s="87"/>
    </row>
    <row r="2" spans="1:2" ht="15.75" customHeight="1" x14ac:dyDescent="0.25">
      <c r="A2" s="87"/>
      <c r="B2" s="87"/>
    </row>
    <row r="3" spans="1:2" ht="22.5" customHeight="1" x14ac:dyDescent="0.25">
      <c r="A3" s="88" t="s">
        <v>148</v>
      </c>
      <c r="B3" s="88"/>
    </row>
    <row r="4" spans="1:2" ht="34.5" customHeight="1" x14ac:dyDescent="0.25">
      <c r="A4" s="89" t="s">
        <v>48</v>
      </c>
      <c r="B4" s="89"/>
    </row>
    <row r="5" spans="1:2" ht="12" customHeight="1" x14ac:dyDescent="0.25"/>
    <row r="6" spans="1:2" ht="15.95" customHeight="1" x14ac:dyDescent="0.25">
      <c r="A6" s="6" t="s">
        <v>149</v>
      </c>
      <c r="B6" s="35" t="s">
        <v>47</v>
      </c>
    </row>
    <row r="7" spans="1:2" ht="15.95" customHeight="1" x14ac:dyDescent="0.25">
      <c r="A7" s="7" t="s">
        <v>9</v>
      </c>
      <c r="B7" s="8"/>
    </row>
    <row r="8" spans="1:2" ht="12" customHeight="1" x14ac:dyDescent="0.25">
      <c r="A8" s="9"/>
    </row>
    <row r="9" spans="1:2" ht="15.95" customHeight="1" x14ac:dyDescent="0.25">
      <c r="A9" s="38" t="s">
        <v>154</v>
      </c>
    </row>
    <row r="10" spans="1:2" ht="15.95" customHeight="1" x14ac:dyDescent="0.25">
      <c r="A10" s="10" t="s">
        <v>150</v>
      </c>
      <c r="B10" s="3"/>
    </row>
    <row r="11" spans="1:2" ht="15.95" customHeight="1" x14ac:dyDescent="0.25">
      <c r="A11" s="10" t="s">
        <v>0</v>
      </c>
      <c r="B11" s="3"/>
    </row>
    <row r="12" spans="1:2" ht="15.95" customHeight="1" x14ac:dyDescent="0.25">
      <c r="A12" s="10" t="s">
        <v>1</v>
      </c>
      <c r="B12" s="3"/>
    </row>
    <row r="13" spans="1:2" ht="15.95" customHeight="1" x14ac:dyDescent="0.25">
      <c r="A13" s="10" t="s">
        <v>2</v>
      </c>
      <c r="B13" s="3"/>
    </row>
    <row r="14" spans="1:2" ht="15.95" customHeight="1" x14ac:dyDescent="0.25">
      <c r="A14" s="10" t="s">
        <v>3</v>
      </c>
      <c r="B14" s="26"/>
    </row>
    <row r="15" spans="1:2" ht="15.95" customHeight="1" x14ac:dyDescent="0.25">
      <c r="A15" s="10" t="s">
        <v>4</v>
      </c>
      <c r="B15" s="3"/>
    </row>
    <row r="16" spans="1:2" ht="15.95" customHeight="1" x14ac:dyDescent="0.25">
      <c r="A16" s="10" t="s">
        <v>5</v>
      </c>
      <c r="B16" s="3"/>
    </row>
    <row r="17" spans="1:4" ht="15.95" customHeight="1" x14ac:dyDescent="0.25">
      <c r="A17" s="10" t="s">
        <v>6</v>
      </c>
      <c r="B17" s="3"/>
    </row>
    <row r="18" spans="1:4" ht="15.95" customHeight="1" x14ac:dyDescent="0.25">
      <c r="A18" s="10" t="s">
        <v>7</v>
      </c>
      <c r="B18" s="3"/>
    </row>
    <row r="19" spans="1:4" ht="15.95" customHeight="1" x14ac:dyDescent="0.25">
      <c r="A19" s="14" t="s">
        <v>41</v>
      </c>
      <c r="B19" s="4"/>
    </row>
    <row r="20" spans="1:4" ht="30" x14ac:dyDescent="0.25">
      <c r="A20" s="14" t="s">
        <v>45</v>
      </c>
      <c r="B20" s="28"/>
    </row>
    <row r="21" spans="1:4" ht="15.95" customHeight="1" x14ac:dyDescent="0.25">
      <c r="A21" s="10" t="s">
        <v>8</v>
      </c>
      <c r="B21" s="3"/>
    </row>
    <row r="22" spans="1:4" ht="15.95" customHeight="1" x14ac:dyDescent="0.25">
      <c r="A22" s="15" t="s">
        <v>3</v>
      </c>
      <c r="B22" s="26"/>
    </row>
    <row r="23" spans="1:4" ht="15.95" customHeight="1" x14ac:dyDescent="0.25">
      <c r="A23" s="15" t="s">
        <v>37</v>
      </c>
      <c r="B23" s="27"/>
    </row>
    <row r="24" spans="1:4" ht="12" customHeight="1" x14ac:dyDescent="0.25">
      <c r="A24" s="11"/>
      <c r="B24" s="11"/>
    </row>
    <row r="25" spans="1:4" s="25" customFormat="1" ht="15.95" customHeight="1" x14ac:dyDescent="0.25">
      <c r="A25" s="79" t="s">
        <v>151</v>
      </c>
      <c r="B25" s="33"/>
    </row>
    <row r="26" spans="1:4" ht="12" customHeight="1" x14ac:dyDescent="0.25">
      <c r="A26" s="12"/>
      <c r="B26" s="12"/>
    </row>
    <row r="27" spans="1:4" ht="15.95" customHeight="1" x14ac:dyDescent="0.25">
      <c r="A27" s="38" t="s">
        <v>12</v>
      </c>
      <c r="B27" s="12"/>
    </row>
    <row r="28" spans="1:4" ht="45" customHeight="1" x14ac:dyDescent="0.25">
      <c r="A28" s="80" t="s">
        <v>121</v>
      </c>
      <c r="B28" s="81">
        <f>Költségvetés_minden_helyszínre!E57</f>
        <v>0</v>
      </c>
    </row>
    <row r="29" spans="1:4" ht="45" customHeight="1" x14ac:dyDescent="0.25">
      <c r="A29" s="80" t="s">
        <v>122</v>
      </c>
      <c r="B29" s="68" t="str">
        <f>IF(B28&gt;10000000, "90%", "100%")</f>
        <v>100%</v>
      </c>
      <c r="D29" s="36"/>
    </row>
    <row r="30" spans="1:4" ht="45" customHeight="1" x14ac:dyDescent="0.25">
      <c r="A30" s="80" t="s">
        <v>123</v>
      </c>
      <c r="B30" s="81">
        <f>IF(B28&lt;=10000000, 0, B28*0.1)</f>
        <v>0</v>
      </c>
      <c r="D30" s="36"/>
    </row>
    <row r="31" spans="1:4" ht="33.75" customHeight="1" x14ac:dyDescent="0.25">
      <c r="A31" s="85" t="s">
        <v>46</v>
      </c>
      <c r="B31" s="86"/>
      <c r="C31" s="25"/>
    </row>
    <row r="32" spans="1:4" ht="12" customHeight="1" x14ac:dyDescent="0.25">
      <c r="A32" s="34"/>
      <c r="B32" s="34"/>
      <c r="C32" s="25"/>
    </row>
    <row r="33" spans="1:4" s="2" customFormat="1" ht="15.95" customHeight="1" x14ac:dyDescent="0.25">
      <c r="A33" s="84" t="s">
        <v>152</v>
      </c>
      <c r="B33" s="84"/>
    </row>
    <row r="34" spans="1:4" ht="46.5" customHeight="1" x14ac:dyDescent="0.25">
      <c r="A34" s="94" t="s">
        <v>145</v>
      </c>
      <c r="B34" s="94"/>
    </row>
    <row r="35" spans="1:4" s="37" customFormat="1" ht="28.5" customHeight="1" x14ac:dyDescent="0.25">
      <c r="A35" s="92" t="s">
        <v>49</v>
      </c>
      <c r="B35" s="93"/>
    </row>
    <row r="36" spans="1:4" ht="289.5" customHeight="1" x14ac:dyDescent="0.25">
      <c r="A36" s="95" t="s">
        <v>126</v>
      </c>
      <c r="B36" s="95"/>
    </row>
    <row r="37" spans="1:4" ht="28.5" customHeight="1" x14ac:dyDescent="0.25">
      <c r="A37" s="96" t="s">
        <v>153</v>
      </c>
      <c r="B37" s="96"/>
    </row>
    <row r="38" spans="1:4" ht="12" customHeight="1" x14ac:dyDescent="0.25">
      <c r="A38" s="31"/>
      <c r="B38" s="31"/>
    </row>
    <row r="39" spans="1:4" customFormat="1" ht="15.95" customHeight="1" x14ac:dyDescent="0.25">
      <c r="A39" s="97" t="s">
        <v>155</v>
      </c>
      <c r="B39" s="97"/>
    </row>
    <row r="40" spans="1:4" ht="243.75" customHeight="1" x14ac:dyDescent="0.25">
      <c r="A40" s="90" t="s">
        <v>157</v>
      </c>
      <c r="B40" s="91"/>
      <c r="D40" s="36"/>
    </row>
    <row r="41" spans="1:4" ht="12" customHeight="1" x14ac:dyDescent="0.25">
      <c r="A41" s="13"/>
      <c r="B41" s="13"/>
    </row>
    <row r="42" spans="1:4" ht="15.95" customHeight="1" x14ac:dyDescent="0.25">
      <c r="A42" s="29" t="s">
        <v>44</v>
      </c>
      <c r="B42" s="30"/>
    </row>
    <row r="43" spans="1:4" ht="15.95" customHeight="1" x14ac:dyDescent="0.25"/>
    <row r="44" spans="1:4" ht="15.95" customHeight="1" x14ac:dyDescent="0.25">
      <c r="B44" s="5" t="s">
        <v>10</v>
      </c>
    </row>
    <row r="45" spans="1:4" x14ac:dyDescent="0.25">
      <c r="B45" s="5" t="s">
        <v>156</v>
      </c>
    </row>
  </sheetData>
  <mergeCells count="12">
    <mergeCell ref="A40:B40"/>
    <mergeCell ref="A35:B35"/>
    <mergeCell ref="A34:B34"/>
    <mergeCell ref="A36:B36"/>
    <mergeCell ref="A37:B37"/>
    <mergeCell ref="A39:B39"/>
    <mergeCell ref="A33:B33"/>
    <mergeCell ref="A31:B31"/>
    <mergeCell ref="A1:B1"/>
    <mergeCell ref="A2:B2"/>
    <mergeCell ref="A3:B3"/>
    <mergeCell ref="A4:B4"/>
  </mergeCells>
  <pageMargins left="0.23622047244094491" right="0.23622047244094491" top="0.74803149606299213" bottom="0.59055118110236227" header="0.31496062992125984" footer="0.31496062992125984"/>
  <pageSetup paperSize="9" scale="60" orientation="portrait" r:id="rId1"/>
  <headerFooter>
    <oddFooter>&amp;P. oldal, összesen: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1"/>
  <sheetViews>
    <sheetView zoomScaleNormal="100" workbookViewId="0">
      <selection activeCell="E16" sqref="E16:G16"/>
    </sheetView>
  </sheetViews>
  <sheetFormatPr defaultColWidth="9.140625" defaultRowHeight="12.75" x14ac:dyDescent="0.25"/>
  <cols>
    <col min="1" max="1" width="3.5703125" style="17" customWidth="1"/>
    <col min="2" max="2" width="34.42578125" style="17" customWidth="1"/>
    <col min="3" max="3" width="19.5703125" style="17" customWidth="1"/>
    <col min="4" max="4" width="26.7109375" style="17" customWidth="1"/>
    <col min="5" max="5" width="13" style="17" customWidth="1"/>
    <col min="6" max="6" width="19.140625" style="17" customWidth="1"/>
    <col min="7" max="7" width="16" style="17" customWidth="1"/>
    <col min="8" max="16384" width="9.140625" style="17"/>
  </cols>
  <sheetData>
    <row r="1" spans="1:7" ht="19.5" customHeight="1" x14ac:dyDescent="0.25">
      <c r="B1" s="103" t="s">
        <v>133</v>
      </c>
      <c r="C1" s="103"/>
      <c r="D1" s="103"/>
      <c r="E1" s="103"/>
      <c r="F1" s="103"/>
    </row>
    <row r="2" spans="1:7" ht="12" customHeight="1" x14ac:dyDescent="0.25">
      <c r="B2" s="32"/>
      <c r="C2" s="32"/>
      <c r="D2" s="32"/>
      <c r="E2" s="32"/>
      <c r="F2" s="32"/>
    </row>
    <row r="3" spans="1:7" ht="15.95" customHeight="1" x14ac:dyDescent="0.25">
      <c r="A3" s="110" t="s">
        <v>11</v>
      </c>
      <c r="B3" s="110"/>
      <c r="C3" s="110"/>
      <c r="D3" s="110"/>
      <c r="E3" s="110"/>
      <c r="F3" s="110"/>
    </row>
    <row r="4" spans="1:7" ht="15.95" customHeight="1" x14ac:dyDescent="0.25">
      <c r="A4" s="113" t="s">
        <v>16</v>
      </c>
      <c r="B4" s="113"/>
      <c r="C4" s="113"/>
      <c r="D4" s="113"/>
      <c r="E4" s="24"/>
      <c r="F4" s="24"/>
      <c r="G4" s="24"/>
    </row>
    <row r="5" spans="1:7" ht="19.899999999999999" customHeight="1" x14ac:dyDescent="0.25">
      <c r="A5" s="106" t="s">
        <v>21</v>
      </c>
      <c r="B5" s="107"/>
      <c r="C5" s="108"/>
      <c r="D5" s="108"/>
    </row>
    <row r="6" spans="1:7" ht="19.899999999999999" customHeight="1" x14ac:dyDescent="0.25">
      <c r="A6" s="106" t="s">
        <v>22</v>
      </c>
      <c r="B6" s="107"/>
      <c r="C6" s="108"/>
      <c r="D6" s="108"/>
    </row>
    <row r="7" spans="1:7" ht="19.899999999999999" customHeight="1" x14ac:dyDescent="0.25">
      <c r="A7" s="104" t="s">
        <v>19</v>
      </c>
      <c r="B7" s="105"/>
      <c r="C7" s="109" t="s">
        <v>52</v>
      </c>
      <c r="D7" s="109"/>
    </row>
    <row r="8" spans="1:7" ht="19.899999999999999" customHeight="1" x14ac:dyDescent="0.25">
      <c r="A8" s="104" t="s">
        <v>42</v>
      </c>
      <c r="B8" s="105"/>
      <c r="C8" s="115"/>
      <c r="D8" s="115"/>
    </row>
    <row r="9" spans="1:7" ht="19.899999999999999" customHeight="1" x14ac:dyDescent="0.25">
      <c r="A9" s="104" t="s">
        <v>43</v>
      </c>
      <c r="B9" s="105"/>
      <c r="C9" s="115"/>
      <c r="D9" s="115"/>
    </row>
    <row r="10" spans="1:7" ht="12" customHeight="1" x14ac:dyDescent="0.25">
      <c r="B10" s="19"/>
      <c r="C10" s="19"/>
      <c r="D10" s="19"/>
      <c r="E10" s="19"/>
      <c r="F10" s="20"/>
      <c r="G10" s="20"/>
    </row>
    <row r="11" spans="1:7" s="83" customFormat="1" ht="15.95" customHeight="1" x14ac:dyDescent="0.2">
      <c r="A11" s="112" t="s">
        <v>158</v>
      </c>
      <c r="B11" s="112"/>
      <c r="C11" s="112"/>
      <c r="D11" s="112"/>
      <c r="E11" s="112"/>
      <c r="F11" s="112"/>
    </row>
    <row r="12" spans="1:7" ht="158.25" customHeight="1" x14ac:dyDescent="0.2">
      <c r="A12" s="116" t="s">
        <v>40</v>
      </c>
      <c r="B12" s="116"/>
      <c r="C12" s="116"/>
      <c r="D12" s="114"/>
      <c r="E12" s="114"/>
      <c r="F12" s="114"/>
      <c r="G12" s="114"/>
    </row>
    <row r="13" spans="1:7" ht="26.25" customHeight="1" x14ac:dyDescent="0.25">
      <c r="A13" s="117" t="s">
        <v>159</v>
      </c>
      <c r="B13" s="117"/>
      <c r="C13" s="117"/>
      <c r="D13" s="117"/>
      <c r="E13" s="111"/>
      <c r="F13" s="111"/>
      <c r="G13" s="111"/>
    </row>
    <row r="14" spans="1:7" ht="63" customHeight="1" x14ac:dyDescent="0.25">
      <c r="A14" s="117" t="s">
        <v>163</v>
      </c>
      <c r="B14" s="117"/>
      <c r="C14" s="117"/>
      <c r="D14" s="117"/>
      <c r="E14" s="98" t="s">
        <v>52</v>
      </c>
      <c r="F14" s="99"/>
      <c r="G14" s="99"/>
    </row>
    <row r="15" spans="1:7" ht="63" customHeight="1" x14ac:dyDescent="0.25">
      <c r="A15" s="117"/>
      <c r="B15" s="117"/>
      <c r="C15" s="117"/>
      <c r="D15" s="117"/>
      <c r="E15" s="98" t="s">
        <v>52</v>
      </c>
      <c r="F15" s="99"/>
      <c r="G15" s="99"/>
    </row>
    <row r="16" spans="1:7" ht="63" customHeight="1" x14ac:dyDescent="0.25">
      <c r="A16" s="117"/>
      <c r="B16" s="117"/>
      <c r="C16" s="117"/>
      <c r="D16" s="117"/>
      <c r="E16" s="98" t="s">
        <v>52</v>
      </c>
      <c r="F16" s="99"/>
      <c r="G16" s="99"/>
    </row>
    <row r="17" spans="1:7" ht="63" customHeight="1" x14ac:dyDescent="0.25">
      <c r="A17" s="117"/>
      <c r="B17" s="117"/>
      <c r="C17" s="117"/>
      <c r="D17" s="117"/>
      <c r="E17" s="98" t="s">
        <v>52</v>
      </c>
      <c r="F17" s="99"/>
      <c r="G17" s="99"/>
    </row>
    <row r="18" spans="1:7" ht="63" customHeight="1" x14ac:dyDescent="0.25">
      <c r="A18" s="117"/>
      <c r="B18" s="117"/>
      <c r="C18" s="117"/>
      <c r="D18" s="117"/>
      <c r="E18" s="98" t="s">
        <v>52</v>
      </c>
      <c r="F18" s="99"/>
      <c r="G18" s="99"/>
    </row>
    <row r="19" spans="1:7" ht="63" customHeight="1" x14ac:dyDescent="0.25">
      <c r="A19" s="117"/>
      <c r="B19" s="117"/>
      <c r="C19" s="117"/>
      <c r="D19" s="117"/>
      <c r="E19" s="98" t="s">
        <v>52</v>
      </c>
      <c r="F19" s="99"/>
      <c r="G19" s="99"/>
    </row>
    <row r="20" spans="1:7" ht="63" customHeight="1" x14ac:dyDescent="0.25">
      <c r="A20" s="117"/>
      <c r="B20" s="117"/>
      <c r="C20" s="117"/>
      <c r="D20" s="117"/>
      <c r="E20" s="98" t="s">
        <v>52</v>
      </c>
      <c r="F20" s="99"/>
      <c r="G20" s="99"/>
    </row>
    <row r="21" spans="1:7" ht="63" customHeight="1" x14ac:dyDescent="0.25">
      <c r="A21" s="117"/>
      <c r="B21" s="117"/>
      <c r="C21" s="117"/>
      <c r="D21" s="117"/>
      <c r="E21" s="98" t="s">
        <v>52</v>
      </c>
      <c r="F21" s="99"/>
      <c r="G21" s="99"/>
    </row>
    <row r="22" spans="1:7" ht="63" customHeight="1" x14ac:dyDescent="0.25">
      <c r="A22" s="117"/>
      <c r="B22" s="117"/>
      <c r="C22" s="117"/>
      <c r="D22" s="117"/>
      <c r="E22" s="98" t="s">
        <v>52</v>
      </c>
      <c r="F22" s="99"/>
      <c r="G22" s="99"/>
    </row>
    <row r="23" spans="1:7" ht="63" customHeight="1" x14ac:dyDescent="0.25">
      <c r="A23" s="117"/>
      <c r="B23" s="117"/>
      <c r="C23" s="117"/>
      <c r="D23" s="117"/>
      <c r="E23" s="98" t="s">
        <v>52</v>
      </c>
      <c r="F23" s="99"/>
      <c r="G23" s="99"/>
    </row>
    <row r="24" spans="1:7" ht="12" customHeight="1" x14ac:dyDescent="0.25">
      <c r="B24" s="21"/>
      <c r="C24" s="21"/>
      <c r="D24" s="21"/>
      <c r="E24" s="21"/>
      <c r="F24" s="16"/>
    </row>
    <row r="25" spans="1:7" ht="15.75" customHeight="1" x14ac:dyDescent="0.2">
      <c r="A25" s="102" t="s">
        <v>160</v>
      </c>
      <c r="B25" s="102"/>
      <c r="C25" s="102"/>
      <c r="D25" s="102"/>
      <c r="E25" s="102"/>
      <c r="F25" s="102"/>
      <c r="G25" s="102"/>
    </row>
    <row r="26" spans="1:7" ht="43.9" customHeight="1" x14ac:dyDescent="0.25">
      <c r="A26" s="18">
        <v>1</v>
      </c>
      <c r="B26" s="100" t="s">
        <v>127</v>
      </c>
      <c r="C26" s="100"/>
      <c r="D26" s="100"/>
      <c r="E26" s="100"/>
      <c r="F26" s="100"/>
      <c r="G26" s="22" t="s">
        <v>52</v>
      </c>
    </row>
    <row r="27" spans="1:7" ht="54.6" customHeight="1" x14ac:dyDescent="0.25">
      <c r="A27" s="18">
        <v>2</v>
      </c>
      <c r="B27" s="100" t="s">
        <v>128</v>
      </c>
      <c r="C27" s="100"/>
      <c r="D27" s="100"/>
      <c r="E27" s="100"/>
      <c r="F27" s="100"/>
      <c r="G27" s="22" t="s">
        <v>52</v>
      </c>
    </row>
    <row r="28" spans="1:7" ht="45.75" customHeight="1" x14ac:dyDescent="0.25">
      <c r="A28" s="18">
        <v>3</v>
      </c>
      <c r="B28" s="100" t="s">
        <v>129</v>
      </c>
      <c r="C28" s="100"/>
      <c r="D28" s="100"/>
      <c r="E28" s="100"/>
      <c r="F28" s="100"/>
      <c r="G28" s="22" t="s">
        <v>52</v>
      </c>
    </row>
    <row r="29" spans="1:7" ht="45.75" customHeight="1" x14ac:dyDescent="0.25">
      <c r="A29" s="82">
        <v>4</v>
      </c>
      <c r="B29" s="101" t="s">
        <v>130</v>
      </c>
      <c r="C29" s="101"/>
      <c r="D29" s="101"/>
      <c r="E29" s="101"/>
      <c r="F29" s="101"/>
      <c r="G29" s="22" t="s">
        <v>52</v>
      </c>
    </row>
    <row r="30" spans="1:7" ht="45.75" customHeight="1" x14ac:dyDescent="0.25">
      <c r="A30" s="18">
        <v>5</v>
      </c>
      <c r="B30" s="100" t="s">
        <v>131</v>
      </c>
      <c r="C30" s="100"/>
      <c r="D30" s="100"/>
      <c r="E30" s="100"/>
      <c r="F30" s="100"/>
      <c r="G30" s="22" t="s">
        <v>52</v>
      </c>
    </row>
    <row r="31" spans="1:7" ht="45.75" customHeight="1" x14ac:dyDescent="0.25">
      <c r="A31" s="18">
        <v>6</v>
      </c>
      <c r="B31" s="100" t="s">
        <v>132</v>
      </c>
      <c r="C31" s="100"/>
      <c r="D31" s="100"/>
      <c r="E31" s="100"/>
      <c r="F31" s="100"/>
      <c r="G31" s="22" t="s">
        <v>52</v>
      </c>
    </row>
  </sheetData>
  <mergeCells count="36">
    <mergeCell ref="E14:G14"/>
    <mergeCell ref="E13:G13"/>
    <mergeCell ref="A11:F11"/>
    <mergeCell ref="C5:D5"/>
    <mergeCell ref="A4:D4"/>
    <mergeCell ref="A5:B5"/>
    <mergeCell ref="D12:G12"/>
    <mergeCell ref="C8:D8"/>
    <mergeCell ref="C9:D9"/>
    <mergeCell ref="A12:C12"/>
    <mergeCell ref="A13:D13"/>
    <mergeCell ref="A14:D23"/>
    <mergeCell ref="E15:G15"/>
    <mergeCell ref="A9:B9"/>
    <mergeCell ref="E16:G16"/>
    <mergeCell ref="E17:G17"/>
    <mergeCell ref="B1:F1"/>
    <mergeCell ref="A8:B8"/>
    <mergeCell ref="A6:B6"/>
    <mergeCell ref="C6:D6"/>
    <mergeCell ref="A7:B7"/>
    <mergeCell ref="C7:D7"/>
    <mergeCell ref="A3:F3"/>
    <mergeCell ref="B29:F29"/>
    <mergeCell ref="B30:F30"/>
    <mergeCell ref="B31:F31"/>
    <mergeCell ref="E22:G22"/>
    <mergeCell ref="E21:G21"/>
    <mergeCell ref="B28:F28"/>
    <mergeCell ref="A25:G25"/>
    <mergeCell ref="E23:G23"/>
    <mergeCell ref="E20:G20"/>
    <mergeCell ref="E19:G19"/>
    <mergeCell ref="E18:G18"/>
    <mergeCell ref="B26:F26"/>
    <mergeCell ref="B27:F27"/>
  </mergeCells>
  <phoneticPr fontId="16" type="noConversion"/>
  <dataValidations count="2">
    <dataValidation type="list" allowBlank="1" showInputMessage="1" showErrorMessage="1" sqref="C7:D7" xr:uid="{60BE4AF8-01CC-4170-9734-E60024FB7CB7}">
      <formula1>"Saját tulajdon, Haszonbérleti szerződés, Alhaszonbérleti szerződés, Üzemeltetési szerződés, Egyéb"</formula1>
    </dataValidation>
    <dataValidation type="list" allowBlank="1" showInputMessage="1" showErrorMessage="1" sqref="G26:G31" xr:uid="{F0A41D15-FBEC-4FC9-A439-D149DA633A50}">
      <formula1>"Igen, Nem"</formula1>
    </dataValidation>
  </dataValidations>
  <pageMargins left="0.23622047244094491" right="0.23622047244094491" top="0.55118110236220474" bottom="0.39370078740157483" header="0.31496062992125984" footer="0.31496062992125984"/>
  <pageSetup paperSize="9" scale="51" orientation="portrait" r:id="rId1"/>
  <headerFooter>
    <oddFooter>&amp;P. oldal, összesen: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A02778A-9B90-4803-874E-8B87532E27F6}">
          <x14:formula1>
            <xm:f>Elrejteni!$A$1:$A$10</xm:f>
          </x14:formula1>
          <xm:sqref>E14:G23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4ED9F-4020-4569-A17C-8E7AE0A4AF86}">
  <sheetPr>
    <pageSetUpPr fitToPage="1"/>
  </sheetPr>
  <dimension ref="A1:G31"/>
  <sheetViews>
    <sheetView topLeftCell="A20" zoomScaleNormal="100" workbookViewId="0">
      <selection activeCell="N30" sqref="N30"/>
    </sheetView>
  </sheetViews>
  <sheetFormatPr defaultColWidth="9.140625" defaultRowHeight="12.75" x14ac:dyDescent="0.25"/>
  <cols>
    <col min="1" max="1" width="3.5703125" style="17" customWidth="1"/>
    <col min="2" max="2" width="34.42578125" style="17" customWidth="1"/>
    <col min="3" max="3" width="19.5703125" style="17" customWidth="1"/>
    <col min="4" max="4" width="26.7109375" style="17" customWidth="1"/>
    <col min="5" max="5" width="13" style="17" customWidth="1"/>
    <col min="6" max="6" width="19.140625" style="17" customWidth="1"/>
    <col min="7" max="7" width="16" style="17" customWidth="1"/>
    <col min="8" max="16384" width="9.140625" style="17"/>
  </cols>
  <sheetData>
    <row r="1" spans="1:7" ht="19.5" customHeight="1" x14ac:dyDescent="0.25">
      <c r="B1" s="103" t="s">
        <v>133</v>
      </c>
      <c r="C1" s="103"/>
      <c r="D1" s="103"/>
      <c r="E1" s="103"/>
      <c r="F1" s="103"/>
    </row>
    <row r="2" spans="1:7" ht="12" customHeight="1" x14ac:dyDescent="0.25">
      <c r="B2" s="32"/>
      <c r="C2" s="32"/>
      <c r="D2" s="32"/>
      <c r="E2" s="32"/>
      <c r="F2" s="32"/>
    </row>
    <row r="3" spans="1:7" ht="15.95" customHeight="1" x14ac:dyDescent="0.25">
      <c r="A3" s="110" t="s">
        <v>11</v>
      </c>
      <c r="B3" s="110"/>
      <c r="C3" s="110"/>
      <c r="D3" s="110"/>
      <c r="E3" s="110"/>
      <c r="F3" s="110"/>
    </row>
    <row r="4" spans="1:7" ht="15.95" customHeight="1" x14ac:dyDescent="0.25">
      <c r="A4" s="113" t="s">
        <v>16</v>
      </c>
      <c r="B4" s="113"/>
      <c r="C4" s="113"/>
      <c r="D4" s="113"/>
      <c r="E4" s="24"/>
      <c r="F4" s="24"/>
      <c r="G4" s="24"/>
    </row>
    <row r="5" spans="1:7" ht="19.899999999999999" customHeight="1" x14ac:dyDescent="0.25">
      <c r="A5" s="106" t="s">
        <v>21</v>
      </c>
      <c r="B5" s="107"/>
      <c r="C5" s="108"/>
      <c r="D5" s="108"/>
    </row>
    <row r="6" spans="1:7" ht="19.899999999999999" customHeight="1" x14ac:dyDescent="0.25">
      <c r="A6" s="106" t="s">
        <v>22</v>
      </c>
      <c r="B6" s="107"/>
      <c r="C6" s="108"/>
      <c r="D6" s="108"/>
    </row>
    <row r="7" spans="1:7" ht="19.899999999999999" customHeight="1" x14ac:dyDescent="0.25">
      <c r="A7" s="104" t="s">
        <v>19</v>
      </c>
      <c r="B7" s="105"/>
      <c r="C7" s="109" t="s">
        <v>52</v>
      </c>
      <c r="D7" s="109"/>
    </row>
    <row r="8" spans="1:7" ht="19.899999999999999" customHeight="1" x14ac:dyDescent="0.25">
      <c r="A8" s="104" t="s">
        <v>42</v>
      </c>
      <c r="B8" s="105"/>
      <c r="C8" s="115"/>
      <c r="D8" s="115"/>
    </row>
    <row r="9" spans="1:7" ht="19.899999999999999" customHeight="1" x14ac:dyDescent="0.25">
      <c r="A9" s="104" t="s">
        <v>43</v>
      </c>
      <c r="B9" s="105"/>
      <c r="C9" s="115"/>
      <c r="D9" s="115"/>
    </row>
    <row r="10" spans="1:7" ht="12" customHeight="1" x14ac:dyDescent="0.25">
      <c r="B10" s="19"/>
      <c r="C10" s="19"/>
      <c r="D10" s="19"/>
      <c r="E10" s="19"/>
      <c r="F10" s="20"/>
      <c r="G10" s="20"/>
    </row>
    <row r="11" spans="1:7" s="83" customFormat="1" ht="15.95" customHeight="1" x14ac:dyDescent="0.2">
      <c r="A11" s="112" t="s">
        <v>158</v>
      </c>
      <c r="B11" s="112"/>
      <c r="C11" s="112"/>
      <c r="D11" s="112"/>
      <c r="E11" s="112"/>
      <c r="F11" s="112"/>
    </row>
    <row r="12" spans="1:7" ht="158.25" customHeight="1" x14ac:dyDescent="0.2">
      <c r="A12" s="116" t="s">
        <v>40</v>
      </c>
      <c r="B12" s="116"/>
      <c r="C12" s="116"/>
      <c r="D12" s="114"/>
      <c r="E12" s="114"/>
      <c r="F12" s="114"/>
      <c r="G12" s="114"/>
    </row>
    <row r="13" spans="1:7" ht="26.25" customHeight="1" x14ac:dyDescent="0.25">
      <c r="A13" s="117" t="s">
        <v>159</v>
      </c>
      <c r="B13" s="117"/>
      <c r="C13" s="117"/>
      <c r="D13" s="117"/>
      <c r="E13" s="111"/>
      <c r="F13" s="111"/>
      <c r="G13" s="111"/>
    </row>
    <row r="14" spans="1:7" ht="63" customHeight="1" x14ac:dyDescent="0.25">
      <c r="A14" s="117" t="s">
        <v>163</v>
      </c>
      <c r="B14" s="117"/>
      <c r="C14" s="117"/>
      <c r="D14" s="117"/>
      <c r="E14" s="98" t="s">
        <v>52</v>
      </c>
      <c r="F14" s="99"/>
      <c r="G14" s="99"/>
    </row>
    <row r="15" spans="1:7" ht="63" customHeight="1" x14ac:dyDescent="0.25">
      <c r="A15" s="117"/>
      <c r="B15" s="117"/>
      <c r="C15" s="117"/>
      <c r="D15" s="117"/>
      <c r="E15" s="98" t="s">
        <v>52</v>
      </c>
      <c r="F15" s="99"/>
      <c r="G15" s="99"/>
    </row>
    <row r="16" spans="1:7" ht="63" customHeight="1" x14ac:dyDescent="0.25">
      <c r="A16" s="117"/>
      <c r="B16" s="117"/>
      <c r="C16" s="117"/>
      <c r="D16" s="117"/>
      <c r="E16" s="98" t="s">
        <v>52</v>
      </c>
      <c r="F16" s="99"/>
      <c r="G16" s="99"/>
    </row>
    <row r="17" spans="1:7" ht="63" customHeight="1" x14ac:dyDescent="0.25">
      <c r="A17" s="117"/>
      <c r="B17" s="117"/>
      <c r="C17" s="117"/>
      <c r="D17" s="117"/>
      <c r="E17" s="98" t="s">
        <v>52</v>
      </c>
      <c r="F17" s="99"/>
      <c r="G17" s="99"/>
    </row>
    <row r="18" spans="1:7" ht="63" customHeight="1" x14ac:dyDescent="0.25">
      <c r="A18" s="117"/>
      <c r="B18" s="117"/>
      <c r="C18" s="117"/>
      <c r="D18" s="117"/>
      <c r="E18" s="98" t="s">
        <v>52</v>
      </c>
      <c r="F18" s="99"/>
      <c r="G18" s="99"/>
    </row>
    <row r="19" spans="1:7" ht="63" customHeight="1" x14ac:dyDescent="0.25">
      <c r="A19" s="117"/>
      <c r="B19" s="117"/>
      <c r="C19" s="117"/>
      <c r="D19" s="117"/>
      <c r="E19" s="98" t="s">
        <v>52</v>
      </c>
      <c r="F19" s="99"/>
      <c r="G19" s="99"/>
    </row>
    <row r="20" spans="1:7" ht="63" customHeight="1" x14ac:dyDescent="0.25">
      <c r="A20" s="117"/>
      <c r="B20" s="117"/>
      <c r="C20" s="117"/>
      <c r="D20" s="117"/>
      <c r="E20" s="98" t="s">
        <v>52</v>
      </c>
      <c r="F20" s="99"/>
      <c r="G20" s="99"/>
    </row>
    <row r="21" spans="1:7" ht="63" customHeight="1" x14ac:dyDescent="0.25">
      <c r="A21" s="117"/>
      <c r="B21" s="117"/>
      <c r="C21" s="117"/>
      <c r="D21" s="117"/>
      <c r="E21" s="98" t="s">
        <v>52</v>
      </c>
      <c r="F21" s="99"/>
      <c r="G21" s="99"/>
    </row>
    <row r="22" spans="1:7" ht="63" customHeight="1" x14ac:dyDescent="0.25">
      <c r="A22" s="117"/>
      <c r="B22" s="117"/>
      <c r="C22" s="117"/>
      <c r="D22" s="117"/>
      <c r="E22" s="98" t="s">
        <v>52</v>
      </c>
      <c r="F22" s="99"/>
      <c r="G22" s="99"/>
    </row>
    <row r="23" spans="1:7" ht="63" customHeight="1" x14ac:dyDescent="0.25">
      <c r="A23" s="117"/>
      <c r="B23" s="117"/>
      <c r="C23" s="117"/>
      <c r="D23" s="117"/>
      <c r="E23" s="98" t="s">
        <v>52</v>
      </c>
      <c r="F23" s="99"/>
      <c r="G23" s="99"/>
    </row>
    <row r="24" spans="1:7" ht="12" customHeight="1" x14ac:dyDescent="0.25">
      <c r="B24" s="21"/>
      <c r="C24" s="21"/>
      <c r="D24" s="21"/>
      <c r="E24" s="21"/>
      <c r="F24" s="16"/>
    </row>
    <row r="25" spans="1:7" ht="15.75" customHeight="1" x14ac:dyDescent="0.2">
      <c r="A25" s="102" t="s">
        <v>161</v>
      </c>
      <c r="B25" s="102"/>
      <c r="C25" s="102"/>
      <c r="D25" s="102"/>
      <c r="E25" s="102"/>
      <c r="F25" s="102"/>
      <c r="G25" s="102"/>
    </row>
    <row r="26" spans="1:7" ht="43.9" customHeight="1" x14ac:dyDescent="0.25">
      <c r="A26" s="18">
        <v>1</v>
      </c>
      <c r="B26" s="100" t="s">
        <v>127</v>
      </c>
      <c r="C26" s="100"/>
      <c r="D26" s="100"/>
      <c r="E26" s="100"/>
      <c r="F26" s="100"/>
      <c r="G26" s="22" t="s">
        <v>52</v>
      </c>
    </row>
    <row r="27" spans="1:7" ht="54.6" customHeight="1" x14ac:dyDescent="0.25">
      <c r="A27" s="18">
        <v>2</v>
      </c>
      <c r="B27" s="100" t="s">
        <v>128</v>
      </c>
      <c r="C27" s="100"/>
      <c r="D27" s="100"/>
      <c r="E27" s="100"/>
      <c r="F27" s="100"/>
      <c r="G27" s="22" t="s">
        <v>52</v>
      </c>
    </row>
    <row r="28" spans="1:7" ht="45.75" customHeight="1" x14ac:dyDescent="0.25">
      <c r="A28" s="18">
        <v>3</v>
      </c>
      <c r="B28" s="100" t="s">
        <v>129</v>
      </c>
      <c r="C28" s="100"/>
      <c r="D28" s="100"/>
      <c r="E28" s="100"/>
      <c r="F28" s="100"/>
      <c r="G28" s="22" t="s">
        <v>52</v>
      </c>
    </row>
    <row r="29" spans="1:7" ht="45.75" customHeight="1" x14ac:dyDescent="0.25">
      <c r="A29" s="82">
        <v>4</v>
      </c>
      <c r="B29" s="101" t="s">
        <v>130</v>
      </c>
      <c r="C29" s="101"/>
      <c r="D29" s="101"/>
      <c r="E29" s="101"/>
      <c r="F29" s="101"/>
      <c r="G29" s="22" t="s">
        <v>52</v>
      </c>
    </row>
    <row r="30" spans="1:7" ht="45.75" customHeight="1" x14ac:dyDescent="0.25">
      <c r="A30" s="18">
        <v>5</v>
      </c>
      <c r="B30" s="100" t="s">
        <v>131</v>
      </c>
      <c r="C30" s="100"/>
      <c r="D30" s="100"/>
      <c r="E30" s="100"/>
      <c r="F30" s="100"/>
      <c r="G30" s="22" t="s">
        <v>52</v>
      </c>
    </row>
    <row r="31" spans="1:7" ht="45.75" customHeight="1" x14ac:dyDescent="0.25">
      <c r="A31" s="18">
        <v>6</v>
      </c>
      <c r="B31" s="100" t="s">
        <v>132</v>
      </c>
      <c r="C31" s="100"/>
      <c r="D31" s="100"/>
      <c r="E31" s="100"/>
      <c r="F31" s="100"/>
      <c r="G31" s="22" t="s">
        <v>52</v>
      </c>
    </row>
  </sheetData>
  <mergeCells count="36">
    <mergeCell ref="A6:B6"/>
    <mergeCell ref="C6:D6"/>
    <mergeCell ref="B1:F1"/>
    <mergeCell ref="A3:F3"/>
    <mergeCell ref="A4:D4"/>
    <mergeCell ref="A5:B5"/>
    <mergeCell ref="C5:D5"/>
    <mergeCell ref="A7:B7"/>
    <mergeCell ref="C7:D7"/>
    <mergeCell ref="A8:B8"/>
    <mergeCell ref="C8:D8"/>
    <mergeCell ref="A9:B9"/>
    <mergeCell ref="C9:D9"/>
    <mergeCell ref="E23:G23"/>
    <mergeCell ref="A11:F11"/>
    <mergeCell ref="A12:C12"/>
    <mergeCell ref="D12:G12"/>
    <mergeCell ref="A13:D13"/>
    <mergeCell ref="E13:G13"/>
    <mergeCell ref="A14:D23"/>
    <mergeCell ref="E14:G14"/>
    <mergeCell ref="E15:G15"/>
    <mergeCell ref="E16:G16"/>
    <mergeCell ref="E17:G17"/>
    <mergeCell ref="E18:G18"/>
    <mergeCell ref="E19:G19"/>
    <mergeCell ref="E20:G20"/>
    <mergeCell ref="E21:G21"/>
    <mergeCell ref="E22:G22"/>
    <mergeCell ref="B31:F31"/>
    <mergeCell ref="A25:G25"/>
    <mergeCell ref="B26:F26"/>
    <mergeCell ref="B27:F27"/>
    <mergeCell ref="B28:F28"/>
    <mergeCell ref="B29:F29"/>
    <mergeCell ref="B30:F30"/>
  </mergeCells>
  <dataValidations count="2">
    <dataValidation type="list" allowBlank="1" showInputMessage="1" showErrorMessage="1" sqref="G26:G31" xr:uid="{46FDE921-C7E7-4193-9ACF-FDC2D2073E92}">
      <formula1>"Igen, Nem"</formula1>
    </dataValidation>
    <dataValidation type="list" allowBlank="1" showInputMessage="1" showErrorMessage="1" sqref="C7:D7" xr:uid="{61E10669-A670-4A33-82AF-8730C00B8098}">
      <formula1>"Saját tulajdon, Haszonbérleti szerződés, Alhaszonbérleti szerződés, Üzemeltetési szerződés, Egyéb"</formula1>
    </dataValidation>
  </dataValidations>
  <pageMargins left="0.23622047244094491" right="0.23622047244094491" top="0.55118110236220474" bottom="0.39370078740157483" header="0.31496062992125984" footer="0.31496062992125984"/>
  <pageSetup paperSize="9" scale="51" orientation="portrait" r:id="rId1"/>
  <headerFooter>
    <oddFooter>&amp;P. oldal, összesen: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1A41661-E595-4EB8-93E5-D83928C442C5}">
          <x14:formula1>
            <xm:f>Elrejteni!$A$1:$A$10</xm:f>
          </x14:formula1>
          <xm:sqref>E14:G23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52686-CB9B-40DC-925F-8EB204A7E663}">
  <sheetPr>
    <pageSetUpPr fitToPage="1"/>
  </sheetPr>
  <dimension ref="A1:G31"/>
  <sheetViews>
    <sheetView topLeftCell="A21" zoomScaleNormal="100" workbookViewId="0">
      <selection activeCell="M12" sqref="M12"/>
    </sheetView>
  </sheetViews>
  <sheetFormatPr defaultColWidth="9.140625" defaultRowHeight="12.75" x14ac:dyDescent="0.25"/>
  <cols>
    <col min="1" max="1" width="3.5703125" style="17" customWidth="1"/>
    <col min="2" max="2" width="34.42578125" style="17" customWidth="1"/>
    <col min="3" max="3" width="19.5703125" style="17" customWidth="1"/>
    <col min="4" max="4" width="26.7109375" style="17" customWidth="1"/>
    <col min="5" max="5" width="13" style="17" customWidth="1"/>
    <col min="6" max="6" width="19.140625" style="17" customWidth="1"/>
    <col min="7" max="7" width="16" style="17" customWidth="1"/>
    <col min="8" max="16384" width="9.140625" style="17"/>
  </cols>
  <sheetData>
    <row r="1" spans="1:7" ht="19.5" customHeight="1" x14ac:dyDescent="0.25">
      <c r="B1" s="103" t="s">
        <v>133</v>
      </c>
      <c r="C1" s="103"/>
      <c r="D1" s="103"/>
      <c r="E1" s="103"/>
      <c r="F1" s="103"/>
    </row>
    <row r="2" spans="1:7" ht="12" customHeight="1" x14ac:dyDescent="0.25">
      <c r="B2" s="32"/>
      <c r="C2" s="32"/>
      <c r="D2" s="32"/>
      <c r="E2" s="32"/>
      <c r="F2" s="32"/>
    </row>
    <row r="3" spans="1:7" ht="15.95" customHeight="1" x14ac:dyDescent="0.25">
      <c r="A3" s="110" t="s">
        <v>11</v>
      </c>
      <c r="B3" s="110"/>
      <c r="C3" s="110"/>
      <c r="D3" s="110"/>
      <c r="E3" s="110"/>
      <c r="F3" s="110"/>
    </row>
    <row r="4" spans="1:7" ht="15.95" customHeight="1" x14ac:dyDescent="0.25">
      <c r="A4" s="113" t="s">
        <v>16</v>
      </c>
      <c r="B4" s="113"/>
      <c r="C4" s="113"/>
      <c r="D4" s="113"/>
      <c r="E4" s="24"/>
      <c r="F4" s="24"/>
      <c r="G4" s="24"/>
    </row>
    <row r="5" spans="1:7" ht="19.899999999999999" customHeight="1" x14ac:dyDescent="0.25">
      <c r="A5" s="106" t="s">
        <v>21</v>
      </c>
      <c r="B5" s="107"/>
      <c r="C5" s="108"/>
      <c r="D5" s="108"/>
    </row>
    <row r="6" spans="1:7" ht="19.899999999999999" customHeight="1" x14ac:dyDescent="0.25">
      <c r="A6" s="106" t="s">
        <v>22</v>
      </c>
      <c r="B6" s="107"/>
      <c r="C6" s="108"/>
      <c r="D6" s="108"/>
    </row>
    <row r="7" spans="1:7" ht="19.899999999999999" customHeight="1" x14ac:dyDescent="0.25">
      <c r="A7" s="104" t="s">
        <v>19</v>
      </c>
      <c r="B7" s="105"/>
      <c r="C7" s="109" t="s">
        <v>52</v>
      </c>
      <c r="D7" s="109"/>
    </row>
    <row r="8" spans="1:7" ht="19.899999999999999" customHeight="1" x14ac:dyDescent="0.25">
      <c r="A8" s="104" t="s">
        <v>42</v>
      </c>
      <c r="B8" s="105"/>
      <c r="C8" s="115"/>
      <c r="D8" s="115"/>
    </row>
    <row r="9" spans="1:7" ht="19.899999999999999" customHeight="1" x14ac:dyDescent="0.25">
      <c r="A9" s="104" t="s">
        <v>43</v>
      </c>
      <c r="B9" s="105"/>
      <c r="C9" s="115"/>
      <c r="D9" s="115"/>
    </row>
    <row r="10" spans="1:7" ht="12" customHeight="1" x14ac:dyDescent="0.25">
      <c r="B10" s="19"/>
      <c r="C10" s="19"/>
      <c r="D10" s="19"/>
      <c r="E10" s="19"/>
      <c r="F10" s="20"/>
      <c r="G10" s="20"/>
    </row>
    <row r="11" spans="1:7" s="83" customFormat="1" ht="15.95" customHeight="1" x14ac:dyDescent="0.2">
      <c r="A11" s="112" t="s">
        <v>158</v>
      </c>
      <c r="B11" s="112"/>
      <c r="C11" s="112"/>
      <c r="D11" s="112"/>
      <c r="E11" s="112"/>
      <c r="F11" s="112"/>
    </row>
    <row r="12" spans="1:7" ht="158.25" customHeight="1" x14ac:dyDescent="0.2">
      <c r="A12" s="116" t="s">
        <v>40</v>
      </c>
      <c r="B12" s="116"/>
      <c r="C12" s="116"/>
      <c r="D12" s="114"/>
      <c r="E12" s="114"/>
      <c r="F12" s="114"/>
      <c r="G12" s="114"/>
    </row>
    <row r="13" spans="1:7" ht="26.25" customHeight="1" x14ac:dyDescent="0.25">
      <c r="A13" s="117" t="s">
        <v>159</v>
      </c>
      <c r="B13" s="117"/>
      <c r="C13" s="117"/>
      <c r="D13" s="117"/>
      <c r="E13" s="111"/>
      <c r="F13" s="111"/>
      <c r="G13" s="111"/>
    </row>
    <row r="14" spans="1:7" ht="63" customHeight="1" x14ac:dyDescent="0.25">
      <c r="A14" s="117" t="s">
        <v>163</v>
      </c>
      <c r="B14" s="117"/>
      <c r="C14" s="117"/>
      <c r="D14" s="117"/>
      <c r="E14" s="98" t="s">
        <v>52</v>
      </c>
      <c r="F14" s="99"/>
      <c r="G14" s="99"/>
    </row>
    <row r="15" spans="1:7" ht="63" customHeight="1" x14ac:dyDescent="0.25">
      <c r="A15" s="117"/>
      <c r="B15" s="117"/>
      <c r="C15" s="117"/>
      <c r="D15" s="117"/>
      <c r="E15" s="98" t="s">
        <v>52</v>
      </c>
      <c r="F15" s="99"/>
      <c r="G15" s="99"/>
    </row>
    <row r="16" spans="1:7" ht="63" customHeight="1" x14ac:dyDescent="0.25">
      <c r="A16" s="117"/>
      <c r="B16" s="117"/>
      <c r="C16" s="117"/>
      <c r="D16" s="117"/>
      <c r="E16" s="98" t="s">
        <v>52</v>
      </c>
      <c r="F16" s="99"/>
      <c r="G16" s="99"/>
    </row>
    <row r="17" spans="1:7" ht="63" customHeight="1" x14ac:dyDescent="0.25">
      <c r="A17" s="117"/>
      <c r="B17" s="117"/>
      <c r="C17" s="117"/>
      <c r="D17" s="117"/>
      <c r="E17" s="98" t="s">
        <v>52</v>
      </c>
      <c r="F17" s="99"/>
      <c r="G17" s="99"/>
    </row>
    <row r="18" spans="1:7" ht="63" customHeight="1" x14ac:dyDescent="0.25">
      <c r="A18" s="117"/>
      <c r="B18" s="117"/>
      <c r="C18" s="117"/>
      <c r="D18" s="117"/>
      <c r="E18" s="98" t="s">
        <v>52</v>
      </c>
      <c r="F18" s="99"/>
      <c r="G18" s="99"/>
    </row>
    <row r="19" spans="1:7" ht="63" customHeight="1" x14ac:dyDescent="0.25">
      <c r="A19" s="117"/>
      <c r="B19" s="117"/>
      <c r="C19" s="117"/>
      <c r="D19" s="117"/>
      <c r="E19" s="98" t="s">
        <v>52</v>
      </c>
      <c r="F19" s="99"/>
      <c r="G19" s="99"/>
    </row>
    <row r="20" spans="1:7" ht="63" customHeight="1" x14ac:dyDescent="0.25">
      <c r="A20" s="117"/>
      <c r="B20" s="117"/>
      <c r="C20" s="117"/>
      <c r="D20" s="117"/>
      <c r="E20" s="98" t="s">
        <v>52</v>
      </c>
      <c r="F20" s="99"/>
      <c r="G20" s="99"/>
    </row>
    <row r="21" spans="1:7" ht="63" customHeight="1" x14ac:dyDescent="0.25">
      <c r="A21" s="117"/>
      <c r="B21" s="117"/>
      <c r="C21" s="117"/>
      <c r="D21" s="117"/>
      <c r="E21" s="98" t="s">
        <v>52</v>
      </c>
      <c r="F21" s="99"/>
      <c r="G21" s="99"/>
    </row>
    <row r="22" spans="1:7" ht="63" customHeight="1" x14ac:dyDescent="0.25">
      <c r="A22" s="117"/>
      <c r="B22" s="117"/>
      <c r="C22" s="117"/>
      <c r="D22" s="117"/>
      <c r="E22" s="98" t="s">
        <v>52</v>
      </c>
      <c r="F22" s="99"/>
      <c r="G22" s="99"/>
    </row>
    <row r="23" spans="1:7" ht="63" customHeight="1" x14ac:dyDescent="0.25">
      <c r="A23" s="117"/>
      <c r="B23" s="117"/>
      <c r="C23" s="117"/>
      <c r="D23" s="117"/>
      <c r="E23" s="98" t="s">
        <v>52</v>
      </c>
      <c r="F23" s="99"/>
      <c r="G23" s="99"/>
    </row>
    <row r="24" spans="1:7" ht="12" customHeight="1" x14ac:dyDescent="0.25">
      <c r="B24" s="21"/>
      <c r="C24" s="21"/>
      <c r="D24" s="21"/>
      <c r="E24" s="21"/>
      <c r="F24" s="16"/>
    </row>
    <row r="25" spans="1:7" ht="15.75" customHeight="1" x14ac:dyDescent="0.2">
      <c r="A25" s="102" t="s">
        <v>162</v>
      </c>
      <c r="B25" s="102"/>
      <c r="C25" s="102"/>
      <c r="D25" s="102"/>
      <c r="E25" s="102"/>
      <c r="F25" s="102"/>
      <c r="G25" s="102"/>
    </row>
    <row r="26" spans="1:7" ht="43.9" customHeight="1" x14ac:dyDescent="0.25">
      <c r="A26" s="18">
        <v>1</v>
      </c>
      <c r="B26" s="100" t="s">
        <v>127</v>
      </c>
      <c r="C26" s="100"/>
      <c r="D26" s="100"/>
      <c r="E26" s="100"/>
      <c r="F26" s="100"/>
      <c r="G26" s="22" t="s">
        <v>52</v>
      </c>
    </row>
    <row r="27" spans="1:7" ht="54.6" customHeight="1" x14ac:dyDescent="0.25">
      <c r="A27" s="18">
        <v>2</v>
      </c>
      <c r="B27" s="100" t="s">
        <v>128</v>
      </c>
      <c r="C27" s="100"/>
      <c r="D27" s="100"/>
      <c r="E27" s="100"/>
      <c r="F27" s="100"/>
      <c r="G27" s="22" t="s">
        <v>52</v>
      </c>
    </row>
    <row r="28" spans="1:7" ht="45.75" customHeight="1" x14ac:dyDescent="0.25">
      <c r="A28" s="18">
        <v>3</v>
      </c>
      <c r="B28" s="100" t="s">
        <v>129</v>
      </c>
      <c r="C28" s="100"/>
      <c r="D28" s="100"/>
      <c r="E28" s="100"/>
      <c r="F28" s="100"/>
      <c r="G28" s="22" t="s">
        <v>52</v>
      </c>
    </row>
    <row r="29" spans="1:7" ht="45.75" customHeight="1" x14ac:dyDescent="0.25">
      <c r="A29" s="82">
        <v>4</v>
      </c>
      <c r="B29" s="101" t="s">
        <v>130</v>
      </c>
      <c r="C29" s="101"/>
      <c r="D29" s="101"/>
      <c r="E29" s="101"/>
      <c r="F29" s="101"/>
      <c r="G29" s="22" t="s">
        <v>52</v>
      </c>
    </row>
    <row r="30" spans="1:7" ht="45.75" customHeight="1" x14ac:dyDescent="0.25">
      <c r="A30" s="18">
        <v>5</v>
      </c>
      <c r="B30" s="100" t="s">
        <v>131</v>
      </c>
      <c r="C30" s="100"/>
      <c r="D30" s="100"/>
      <c r="E30" s="100"/>
      <c r="F30" s="100"/>
      <c r="G30" s="22" t="s">
        <v>52</v>
      </c>
    </row>
    <row r="31" spans="1:7" ht="45.75" customHeight="1" x14ac:dyDescent="0.25">
      <c r="A31" s="18">
        <v>6</v>
      </c>
      <c r="B31" s="100" t="s">
        <v>132</v>
      </c>
      <c r="C31" s="100"/>
      <c r="D31" s="100"/>
      <c r="E31" s="100"/>
      <c r="F31" s="100"/>
      <c r="G31" s="22" t="s">
        <v>52</v>
      </c>
    </row>
  </sheetData>
  <mergeCells count="36">
    <mergeCell ref="A6:B6"/>
    <mergeCell ref="C6:D6"/>
    <mergeCell ref="B1:F1"/>
    <mergeCell ref="A3:F3"/>
    <mergeCell ref="A4:D4"/>
    <mergeCell ref="A5:B5"/>
    <mergeCell ref="C5:D5"/>
    <mergeCell ref="A7:B7"/>
    <mergeCell ref="C7:D7"/>
    <mergeCell ref="A8:B8"/>
    <mergeCell ref="C8:D8"/>
    <mergeCell ref="A9:B9"/>
    <mergeCell ref="C9:D9"/>
    <mergeCell ref="E23:G23"/>
    <mergeCell ref="A11:F11"/>
    <mergeCell ref="A12:C12"/>
    <mergeCell ref="D12:G12"/>
    <mergeCell ref="A13:D13"/>
    <mergeCell ref="E13:G13"/>
    <mergeCell ref="A14:D23"/>
    <mergeCell ref="E14:G14"/>
    <mergeCell ref="E15:G15"/>
    <mergeCell ref="E16:G16"/>
    <mergeCell ref="E17:G17"/>
    <mergeCell ref="E18:G18"/>
    <mergeCell ref="E19:G19"/>
    <mergeCell ref="E20:G20"/>
    <mergeCell ref="E21:G21"/>
    <mergeCell ref="E22:G22"/>
    <mergeCell ref="B31:F31"/>
    <mergeCell ref="A25:G25"/>
    <mergeCell ref="B26:F26"/>
    <mergeCell ref="B27:F27"/>
    <mergeCell ref="B28:F28"/>
    <mergeCell ref="B29:F29"/>
    <mergeCell ref="B30:F30"/>
  </mergeCells>
  <dataValidations count="2">
    <dataValidation type="list" allowBlank="1" showInputMessage="1" showErrorMessage="1" sqref="C7:D7" xr:uid="{A1E7AB51-5663-4CC4-B5A4-58A70DC60472}">
      <formula1>"Saját tulajdon, Haszonbérleti szerződés, Alhaszonbérleti szerződés, Üzemeltetési szerződés, Egyéb"</formula1>
    </dataValidation>
    <dataValidation type="list" allowBlank="1" showInputMessage="1" showErrorMessage="1" sqref="G26:G31" xr:uid="{256EBA1F-D0D7-444F-A038-3ED7230EFA1C}">
      <formula1>"Igen, Nem"</formula1>
    </dataValidation>
  </dataValidations>
  <pageMargins left="0.23622047244094491" right="0.23622047244094491" top="0.55118110236220474" bottom="0.39370078740157483" header="0.31496062992125984" footer="0.31496062992125984"/>
  <pageSetup paperSize="9" scale="51" orientation="portrait" r:id="rId1"/>
  <headerFooter>
    <oddFooter>&amp;P. oldal, összesen: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3ED7B99-E34B-422D-A139-50842EEC63AE}">
          <x14:formula1>
            <xm:f>Elrejteni!$A$1:$A$10</xm:f>
          </x14:formula1>
          <xm:sqref>E14:G23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59E2E-EA19-439F-ACB5-B58D4EA3B2F4}">
  <sheetPr>
    <pageSetUpPr fitToPage="1"/>
  </sheetPr>
  <dimension ref="A1:G31"/>
  <sheetViews>
    <sheetView topLeftCell="A20" zoomScaleNormal="100" workbookViewId="0">
      <selection activeCell="J29" sqref="J29"/>
    </sheetView>
  </sheetViews>
  <sheetFormatPr defaultColWidth="9.140625" defaultRowHeight="12.75" x14ac:dyDescent="0.25"/>
  <cols>
    <col min="1" max="1" width="3.5703125" style="17" customWidth="1"/>
    <col min="2" max="2" width="34.42578125" style="17" customWidth="1"/>
    <col min="3" max="3" width="19.5703125" style="17" customWidth="1"/>
    <col min="4" max="4" width="26.7109375" style="17" customWidth="1"/>
    <col min="5" max="5" width="13" style="17" customWidth="1"/>
    <col min="6" max="6" width="19.140625" style="17" customWidth="1"/>
    <col min="7" max="7" width="16" style="17" customWidth="1"/>
    <col min="8" max="16384" width="9.140625" style="17"/>
  </cols>
  <sheetData>
    <row r="1" spans="1:7" ht="19.5" customHeight="1" x14ac:dyDescent="0.25">
      <c r="B1" s="103" t="s">
        <v>133</v>
      </c>
      <c r="C1" s="103"/>
      <c r="D1" s="103"/>
      <c r="E1" s="103"/>
      <c r="F1" s="103"/>
    </row>
    <row r="2" spans="1:7" ht="12" customHeight="1" x14ac:dyDescent="0.25">
      <c r="B2" s="32"/>
      <c r="C2" s="32"/>
      <c r="D2" s="32"/>
      <c r="E2" s="32"/>
      <c r="F2" s="32"/>
    </row>
    <row r="3" spans="1:7" ht="15.95" customHeight="1" x14ac:dyDescent="0.25">
      <c r="A3" s="110" t="s">
        <v>11</v>
      </c>
      <c r="B3" s="110"/>
      <c r="C3" s="110"/>
      <c r="D3" s="110"/>
      <c r="E3" s="110"/>
      <c r="F3" s="110"/>
    </row>
    <row r="4" spans="1:7" ht="15.95" customHeight="1" x14ac:dyDescent="0.25">
      <c r="A4" s="113" t="s">
        <v>16</v>
      </c>
      <c r="B4" s="113"/>
      <c r="C4" s="113"/>
      <c r="D4" s="113"/>
      <c r="E4" s="24"/>
      <c r="F4" s="24"/>
      <c r="G4" s="24"/>
    </row>
    <row r="5" spans="1:7" ht="19.899999999999999" customHeight="1" x14ac:dyDescent="0.25">
      <c r="A5" s="106" t="s">
        <v>21</v>
      </c>
      <c r="B5" s="107"/>
      <c r="C5" s="108"/>
      <c r="D5" s="108"/>
    </row>
    <row r="6" spans="1:7" ht="19.899999999999999" customHeight="1" x14ac:dyDescent="0.25">
      <c r="A6" s="106" t="s">
        <v>22</v>
      </c>
      <c r="B6" s="107"/>
      <c r="C6" s="108"/>
      <c r="D6" s="108"/>
    </row>
    <row r="7" spans="1:7" ht="19.899999999999999" customHeight="1" x14ac:dyDescent="0.25">
      <c r="A7" s="104" t="s">
        <v>19</v>
      </c>
      <c r="B7" s="105"/>
      <c r="C7" s="109" t="s">
        <v>52</v>
      </c>
      <c r="D7" s="109"/>
    </row>
    <row r="8" spans="1:7" ht="19.899999999999999" customHeight="1" x14ac:dyDescent="0.25">
      <c r="A8" s="104" t="s">
        <v>42</v>
      </c>
      <c r="B8" s="105"/>
      <c r="C8" s="115"/>
      <c r="D8" s="115"/>
    </row>
    <row r="9" spans="1:7" ht="19.899999999999999" customHeight="1" x14ac:dyDescent="0.25">
      <c r="A9" s="104" t="s">
        <v>43</v>
      </c>
      <c r="B9" s="105"/>
      <c r="C9" s="115"/>
      <c r="D9" s="115"/>
    </row>
    <row r="10" spans="1:7" ht="12" customHeight="1" x14ac:dyDescent="0.25">
      <c r="B10" s="19"/>
      <c r="C10" s="19"/>
      <c r="D10" s="19"/>
      <c r="E10" s="19"/>
      <c r="F10" s="20"/>
      <c r="G10" s="20"/>
    </row>
    <row r="11" spans="1:7" s="83" customFormat="1" ht="15.95" customHeight="1" x14ac:dyDescent="0.2">
      <c r="A11" s="112" t="s">
        <v>158</v>
      </c>
      <c r="B11" s="112"/>
      <c r="C11" s="112"/>
      <c r="D11" s="112"/>
      <c r="E11" s="112"/>
      <c r="F11" s="112"/>
    </row>
    <row r="12" spans="1:7" ht="158.25" customHeight="1" x14ac:dyDescent="0.2">
      <c r="A12" s="116" t="s">
        <v>40</v>
      </c>
      <c r="B12" s="116"/>
      <c r="C12" s="116"/>
      <c r="D12" s="114"/>
      <c r="E12" s="114"/>
      <c r="F12" s="114"/>
      <c r="G12" s="114"/>
    </row>
    <row r="13" spans="1:7" ht="26.25" customHeight="1" x14ac:dyDescent="0.25">
      <c r="A13" s="117" t="s">
        <v>159</v>
      </c>
      <c r="B13" s="117"/>
      <c r="C13" s="117"/>
      <c r="D13" s="117"/>
      <c r="E13" s="111"/>
      <c r="F13" s="111"/>
      <c r="G13" s="111"/>
    </row>
    <row r="14" spans="1:7" ht="63" customHeight="1" x14ac:dyDescent="0.25">
      <c r="A14" s="117" t="s">
        <v>163</v>
      </c>
      <c r="B14" s="117"/>
      <c r="C14" s="117"/>
      <c r="D14" s="117"/>
      <c r="E14" s="98" t="s">
        <v>52</v>
      </c>
      <c r="F14" s="99"/>
      <c r="G14" s="99"/>
    </row>
    <row r="15" spans="1:7" ht="63" customHeight="1" x14ac:dyDescent="0.25">
      <c r="A15" s="117"/>
      <c r="B15" s="117"/>
      <c r="C15" s="117"/>
      <c r="D15" s="117"/>
      <c r="E15" s="98" t="s">
        <v>52</v>
      </c>
      <c r="F15" s="99"/>
      <c r="G15" s="99"/>
    </row>
    <row r="16" spans="1:7" ht="63" customHeight="1" x14ac:dyDescent="0.25">
      <c r="A16" s="117"/>
      <c r="B16" s="117"/>
      <c r="C16" s="117"/>
      <c r="D16" s="117"/>
      <c r="E16" s="98" t="s">
        <v>52</v>
      </c>
      <c r="F16" s="99"/>
      <c r="G16" s="99"/>
    </row>
    <row r="17" spans="1:7" ht="63" customHeight="1" x14ac:dyDescent="0.25">
      <c r="A17" s="117"/>
      <c r="B17" s="117"/>
      <c r="C17" s="117"/>
      <c r="D17" s="117"/>
      <c r="E17" s="98" t="s">
        <v>52</v>
      </c>
      <c r="F17" s="99"/>
      <c r="G17" s="99"/>
    </row>
    <row r="18" spans="1:7" ht="63" customHeight="1" x14ac:dyDescent="0.25">
      <c r="A18" s="117"/>
      <c r="B18" s="117"/>
      <c r="C18" s="117"/>
      <c r="D18" s="117"/>
      <c r="E18" s="98" t="s">
        <v>52</v>
      </c>
      <c r="F18" s="99"/>
      <c r="G18" s="99"/>
    </row>
    <row r="19" spans="1:7" ht="63" customHeight="1" x14ac:dyDescent="0.25">
      <c r="A19" s="117"/>
      <c r="B19" s="117"/>
      <c r="C19" s="117"/>
      <c r="D19" s="117"/>
      <c r="E19" s="98" t="s">
        <v>52</v>
      </c>
      <c r="F19" s="99"/>
      <c r="G19" s="99"/>
    </row>
    <row r="20" spans="1:7" ht="63" customHeight="1" x14ac:dyDescent="0.25">
      <c r="A20" s="117"/>
      <c r="B20" s="117"/>
      <c r="C20" s="117"/>
      <c r="D20" s="117"/>
      <c r="E20" s="98" t="s">
        <v>52</v>
      </c>
      <c r="F20" s="99"/>
      <c r="G20" s="99"/>
    </row>
    <row r="21" spans="1:7" ht="63" customHeight="1" x14ac:dyDescent="0.25">
      <c r="A21" s="117"/>
      <c r="B21" s="117"/>
      <c r="C21" s="117"/>
      <c r="D21" s="117"/>
      <c r="E21" s="98" t="s">
        <v>52</v>
      </c>
      <c r="F21" s="99"/>
      <c r="G21" s="99"/>
    </row>
    <row r="22" spans="1:7" ht="63" customHeight="1" x14ac:dyDescent="0.25">
      <c r="A22" s="117"/>
      <c r="B22" s="117"/>
      <c r="C22" s="117"/>
      <c r="D22" s="117"/>
      <c r="E22" s="98" t="s">
        <v>52</v>
      </c>
      <c r="F22" s="99"/>
      <c r="G22" s="99"/>
    </row>
    <row r="23" spans="1:7" ht="63" customHeight="1" x14ac:dyDescent="0.25">
      <c r="A23" s="117"/>
      <c r="B23" s="117"/>
      <c r="C23" s="117"/>
      <c r="D23" s="117"/>
      <c r="E23" s="98" t="s">
        <v>52</v>
      </c>
      <c r="F23" s="99"/>
      <c r="G23" s="99"/>
    </row>
    <row r="24" spans="1:7" ht="12" customHeight="1" x14ac:dyDescent="0.25">
      <c r="B24" s="21"/>
      <c r="C24" s="21"/>
      <c r="D24" s="21"/>
      <c r="E24" s="21"/>
      <c r="F24" s="16"/>
    </row>
    <row r="25" spans="1:7" ht="15.75" customHeight="1" x14ac:dyDescent="0.2">
      <c r="A25" s="102" t="s">
        <v>164</v>
      </c>
      <c r="B25" s="102"/>
      <c r="C25" s="102"/>
      <c r="D25" s="102"/>
      <c r="E25" s="102"/>
      <c r="F25" s="102"/>
      <c r="G25" s="102"/>
    </row>
    <row r="26" spans="1:7" ht="43.9" customHeight="1" x14ac:dyDescent="0.25">
      <c r="A26" s="18">
        <v>1</v>
      </c>
      <c r="B26" s="100" t="s">
        <v>127</v>
      </c>
      <c r="C26" s="100"/>
      <c r="D26" s="100"/>
      <c r="E26" s="100"/>
      <c r="F26" s="100"/>
      <c r="G26" s="22" t="s">
        <v>52</v>
      </c>
    </row>
    <row r="27" spans="1:7" ht="54.6" customHeight="1" x14ac:dyDescent="0.25">
      <c r="A27" s="18">
        <v>2</v>
      </c>
      <c r="B27" s="100" t="s">
        <v>128</v>
      </c>
      <c r="C27" s="100"/>
      <c r="D27" s="100"/>
      <c r="E27" s="100"/>
      <c r="F27" s="100"/>
      <c r="G27" s="22" t="s">
        <v>52</v>
      </c>
    </row>
    <row r="28" spans="1:7" ht="45.75" customHeight="1" x14ac:dyDescent="0.25">
      <c r="A28" s="18">
        <v>3</v>
      </c>
      <c r="B28" s="100" t="s">
        <v>129</v>
      </c>
      <c r="C28" s="100"/>
      <c r="D28" s="100"/>
      <c r="E28" s="100"/>
      <c r="F28" s="100"/>
      <c r="G28" s="22" t="s">
        <v>52</v>
      </c>
    </row>
    <row r="29" spans="1:7" ht="45.75" customHeight="1" x14ac:dyDescent="0.25">
      <c r="A29" s="82">
        <v>4</v>
      </c>
      <c r="B29" s="101" t="s">
        <v>130</v>
      </c>
      <c r="C29" s="101"/>
      <c r="D29" s="101"/>
      <c r="E29" s="101"/>
      <c r="F29" s="101"/>
      <c r="G29" s="22" t="s">
        <v>52</v>
      </c>
    </row>
    <row r="30" spans="1:7" ht="45.75" customHeight="1" x14ac:dyDescent="0.25">
      <c r="A30" s="18">
        <v>5</v>
      </c>
      <c r="B30" s="100" t="s">
        <v>131</v>
      </c>
      <c r="C30" s="100"/>
      <c r="D30" s="100"/>
      <c r="E30" s="100"/>
      <c r="F30" s="100"/>
      <c r="G30" s="22" t="s">
        <v>52</v>
      </c>
    </row>
    <row r="31" spans="1:7" ht="45.75" customHeight="1" x14ac:dyDescent="0.25">
      <c r="A31" s="18">
        <v>6</v>
      </c>
      <c r="B31" s="100" t="s">
        <v>132</v>
      </c>
      <c r="C31" s="100"/>
      <c r="D31" s="100"/>
      <c r="E31" s="100"/>
      <c r="F31" s="100"/>
      <c r="G31" s="22" t="s">
        <v>52</v>
      </c>
    </row>
  </sheetData>
  <mergeCells count="36">
    <mergeCell ref="A6:B6"/>
    <mergeCell ref="C6:D6"/>
    <mergeCell ref="B1:F1"/>
    <mergeCell ref="A3:F3"/>
    <mergeCell ref="A4:D4"/>
    <mergeCell ref="A5:B5"/>
    <mergeCell ref="C5:D5"/>
    <mergeCell ref="A7:B7"/>
    <mergeCell ref="C7:D7"/>
    <mergeCell ref="A8:B8"/>
    <mergeCell ref="C8:D8"/>
    <mergeCell ref="A9:B9"/>
    <mergeCell ref="C9:D9"/>
    <mergeCell ref="E23:G23"/>
    <mergeCell ref="A11:F11"/>
    <mergeCell ref="A12:C12"/>
    <mergeCell ref="D12:G12"/>
    <mergeCell ref="A13:D13"/>
    <mergeCell ref="E13:G13"/>
    <mergeCell ref="A14:D23"/>
    <mergeCell ref="E14:G14"/>
    <mergeCell ref="E15:G15"/>
    <mergeCell ref="E16:G16"/>
    <mergeCell ref="E17:G17"/>
    <mergeCell ref="E18:G18"/>
    <mergeCell ref="E19:G19"/>
    <mergeCell ref="E20:G20"/>
    <mergeCell ref="E21:G21"/>
    <mergeCell ref="E22:G22"/>
    <mergeCell ref="B31:F31"/>
    <mergeCell ref="A25:G25"/>
    <mergeCell ref="B26:F26"/>
    <mergeCell ref="B27:F27"/>
    <mergeCell ref="B28:F28"/>
    <mergeCell ref="B29:F29"/>
    <mergeCell ref="B30:F30"/>
  </mergeCells>
  <dataValidations count="2">
    <dataValidation type="list" allowBlank="1" showInputMessage="1" showErrorMessage="1" sqref="G26:G31" xr:uid="{BA4662E7-6317-46B8-9B4B-756E95D5EBF0}">
      <formula1>"Igen, Nem"</formula1>
    </dataValidation>
    <dataValidation type="list" allowBlank="1" showInputMessage="1" showErrorMessage="1" sqref="C7:D7" xr:uid="{B6CC3627-8482-4238-BFA5-207D2BF1C24C}">
      <formula1>"Saját tulajdon, Haszonbérleti szerződés, Alhaszonbérleti szerződés, Üzemeltetési szerződés, Egyéb"</formula1>
    </dataValidation>
  </dataValidations>
  <pageMargins left="0.23622047244094491" right="0.23622047244094491" top="0.55118110236220474" bottom="0.39370078740157483" header="0.31496062992125984" footer="0.31496062992125984"/>
  <pageSetup paperSize="9" scale="51" orientation="portrait" r:id="rId1"/>
  <headerFooter>
    <oddFooter>&amp;P. oldal, összesen: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E7AA6B7-E3A6-4930-87D4-326A22235758}">
          <x14:formula1>
            <xm:f>Elrejteni!$A$1:$A$10</xm:f>
          </x14:formula1>
          <xm:sqref>E14:G23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65628-7772-41D8-A536-0B3669F6DA5C}">
  <dimension ref="A1:O57"/>
  <sheetViews>
    <sheetView zoomScaleNormal="100" workbookViewId="0">
      <pane ySplit="1" topLeftCell="A2" activePane="bottomLeft" state="frozen"/>
      <selection pane="bottomLeft" activeCell="G4" sqref="G4"/>
    </sheetView>
  </sheetViews>
  <sheetFormatPr defaultRowHeight="15" x14ac:dyDescent="0.25"/>
  <cols>
    <col min="1" max="1" width="40.7109375" style="1" customWidth="1"/>
    <col min="2" max="6" width="12.7109375" style="1" customWidth="1"/>
    <col min="7" max="7" width="17.7109375" style="5" customWidth="1"/>
    <col min="8" max="8" width="12.7109375" style="1" customWidth="1"/>
    <col min="9" max="11" width="17.7109375" style="1" customWidth="1"/>
    <col min="12" max="12" width="30.7109375" style="1" customWidth="1"/>
    <col min="13" max="13" width="40.7109375" customWidth="1"/>
  </cols>
  <sheetData>
    <row r="1" spans="1:15" s="5" customFormat="1" ht="75" x14ac:dyDescent="0.25">
      <c r="A1" s="39" t="s">
        <v>51</v>
      </c>
      <c r="B1" s="39" t="s">
        <v>53</v>
      </c>
      <c r="C1" s="39" t="s">
        <v>54</v>
      </c>
      <c r="D1" s="40" t="s">
        <v>55</v>
      </c>
      <c r="E1" s="40" t="s">
        <v>56</v>
      </c>
      <c r="F1" s="40" t="s">
        <v>58</v>
      </c>
      <c r="G1" s="40" t="s">
        <v>144</v>
      </c>
      <c r="H1" s="40" t="s">
        <v>57</v>
      </c>
      <c r="I1" s="40" t="s">
        <v>59</v>
      </c>
      <c r="J1" s="40" t="s">
        <v>146</v>
      </c>
      <c r="K1" s="40" t="s">
        <v>147</v>
      </c>
      <c r="L1" s="40" t="s">
        <v>106</v>
      </c>
      <c r="M1" s="39" t="s">
        <v>117</v>
      </c>
      <c r="O1" s="5" t="s">
        <v>50</v>
      </c>
    </row>
    <row r="2" spans="1:15" s="5" customFormat="1" x14ac:dyDescent="0.25">
      <c r="A2" s="41" t="s">
        <v>60</v>
      </c>
      <c r="B2" s="39"/>
      <c r="C2" s="39"/>
      <c r="D2" s="40"/>
      <c r="E2" s="40"/>
      <c r="F2" s="40"/>
      <c r="G2" s="39"/>
      <c r="H2" s="40"/>
      <c r="I2" s="40"/>
      <c r="J2" s="40"/>
      <c r="K2" s="40"/>
      <c r="L2" s="54"/>
      <c r="M2" s="54"/>
      <c r="O2" s="61">
        <v>0.27</v>
      </c>
    </row>
    <row r="3" spans="1:15" s="5" customFormat="1" x14ac:dyDescent="0.25">
      <c r="A3" s="42" t="s">
        <v>61</v>
      </c>
      <c r="B3" s="57"/>
      <c r="C3" s="57"/>
      <c r="D3" s="58"/>
      <c r="E3" s="58"/>
      <c r="F3" s="58"/>
      <c r="G3" s="43"/>
      <c r="H3" s="44"/>
      <c r="I3" s="44"/>
      <c r="J3" s="44"/>
      <c r="K3" s="44"/>
      <c r="L3" s="55"/>
      <c r="M3" s="55"/>
    </row>
    <row r="4" spans="1:15" ht="30" x14ac:dyDescent="0.25">
      <c r="A4" s="7" t="s">
        <v>67</v>
      </c>
      <c r="B4" s="47"/>
      <c r="C4" s="47"/>
      <c r="D4" s="47"/>
      <c r="E4" s="48">
        <f>B4*D4</f>
        <v>0</v>
      </c>
      <c r="F4" s="48">
        <f>E4*$O$2</f>
        <v>0</v>
      </c>
      <c r="G4" s="53" t="s">
        <v>52</v>
      </c>
      <c r="H4" s="48">
        <f>IF(G4="igen",E4,IF(G4="Alanyi mentes",E4,E4+F4))</f>
        <v>0</v>
      </c>
      <c r="I4" s="48">
        <f>IF(G4="igen",F4,0)</f>
        <v>0</v>
      </c>
      <c r="J4" s="47"/>
      <c r="K4" s="47"/>
      <c r="L4" s="47"/>
      <c r="M4" s="47"/>
    </row>
    <row r="5" spans="1:15" ht="30" x14ac:dyDescent="0.25">
      <c r="A5" s="7" t="s">
        <v>68</v>
      </c>
      <c r="B5" s="47"/>
      <c r="C5" s="47"/>
      <c r="D5" s="47"/>
      <c r="E5" s="48">
        <f t="shared" ref="E5:E55" si="0">B5*D5</f>
        <v>0</v>
      </c>
      <c r="F5" s="48">
        <f t="shared" ref="F5:F22" si="1">E5*$O$2</f>
        <v>0</v>
      </c>
      <c r="G5" s="53" t="s">
        <v>52</v>
      </c>
      <c r="H5" s="48">
        <f t="shared" ref="H5:H55" si="2">IF(G5="igen",E5,E5+F5)</f>
        <v>0</v>
      </c>
      <c r="I5" s="48">
        <f t="shared" ref="I5:I55" si="3">IF(G5="igen",F5,0)</f>
        <v>0</v>
      </c>
      <c r="J5" s="47"/>
      <c r="K5" s="47"/>
      <c r="L5" s="47"/>
      <c r="M5" s="47"/>
    </row>
    <row r="6" spans="1:15" ht="30" x14ac:dyDescent="0.25">
      <c r="A6" s="7" t="s">
        <v>69</v>
      </c>
      <c r="B6" s="47"/>
      <c r="C6" s="47"/>
      <c r="D6" s="47"/>
      <c r="E6" s="48">
        <f t="shared" si="0"/>
        <v>0</v>
      </c>
      <c r="F6" s="48">
        <f t="shared" si="1"/>
        <v>0</v>
      </c>
      <c r="G6" s="53" t="s">
        <v>52</v>
      </c>
      <c r="H6" s="48">
        <f t="shared" si="2"/>
        <v>0</v>
      </c>
      <c r="I6" s="48">
        <f t="shared" si="3"/>
        <v>0</v>
      </c>
      <c r="J6" s="47"/>
      <c r="K6" s="47"/>
      <c r="L6" s="47"/>
      <c r="M6" s="47"/>
    </row>
    <row r="7" spans="1:15" ht="30" x14ac:dyDescent="0.25">
      <c r="A7" s="7" t="s">
        <v>70</v>
      </c>
      <c r="B7" s="47"/>
      <c r="C7" s="47"/>
      <c r="D7" s="47"/>
      <c r="E7" s="48">
        <f t="shared" si="0"/>
        <v>0</v>
      </c>
      <c r="F7" s="48">
        <f t="shared" si="1"/>
        <v>0</v>
      </c>
      <c r="G7" s="53" t="s">
        <v>52</v>
      </c>
      <c r="H7" s="48">
        <f t="shared" si="2"/>
        <v>0</v>
      </c>
      <c r="I7" s="48">
        <f t="shared" si="3"/>
        <v>0</v>
      </c>
      <c r="J7" s="47"/>
      <c r="K7" s="47"/>
      <c r="L7" s="47"/>
      <c r="M7" s="47"/>
    </row>
    <row r="8" spans="1:15" ht="30" x14ac:dyDescent="0.25">
      <c r="A8" s="7" t="s">
        <v>71</v>
      </c>
      <c r="B8" s="47"/>
      <c r="C8" s="47"/>
      <c r="D8" s="47"/>
      <c r="E8" s="48">
        <f t="shared" si="0"/>
        <v>0</v>
      </c>
      <c r="F8" s="48">
        <f t="shared" si="1"/>
        <v>0</v>
      </c>
      <c r="G8" s="53" t="s">
        <v>52</v>
      </c>
      <c r="H8" s="48">
        <f t="shared" si="2"/>
        <v>0</v>
      </c>
      <c r="I8" s="48">
        <f t="shared" si="3"/>
        <v>0</v>
      </c>
      <c r="J8" s="47"/>
      <c r="K8" s="47"/>
      <c r="L8" s="47"/>
      <c r="M8" s="47"/>
    </row>
    <row r="9" spans="1:15" ht="30" x14ac:dyDescent="0.25">
      <c r="A9" s="7" t="s">
        <v>72</v>
      </c>
      <c r="B9" s="47"/>
      <c r="C9" s="47"/>
      <c r="D9" s="47"/>
      <c r="E9" s="48">
        <f t="shared" si="0"/>
        <v>0</v>
      </c>
      <c r="F9" s="48">
        <f t="shared" si="1"/>
        <v>0</v>
      </c>
      <c r="G9" s="53" t="s">
        <v>52</v>
      </c>
      <c r="H9" s="48">
        <f t="shared" si="2"/>
        <v>0</v>
      </c>
      <c r="I9" s="48">
        <f t="shared" si="3"/>
        <v>0</v>
      </c>
      <c r="J9" s="47"/>
      <c r="K9" s="47"/>
      <c r="L9" s="47"/>
      <c r="M9" s="47"/>
    </row>
    <row r="10" spans="1:15" ht="30" x14ac:dyDescent="0.25">
      <c r="A10" s="7" t="s">
        <v>73</v>
      </c>
      <c r="B10" s="47"/>
      <c r="C10" s="47"/>
      <c r="D10" s="47"/>
      <c r="E10" s="48">
        <f t="shared" si="0"/>
        <v>0</v>
      </c>
      <c r="F10" s="48">
        <f t="shared" si="1"/>
        <v>0</v>
      </c>
      <c r="G10" s="53" t="s">
        <v>52</v>
      </c>
      <c r="H10" s="48">
        <f t="shared" si="2"/>
        <v>0</v>
      </c>
      <c r="I10" s="48">
        <f t="shared" si="3"/>
        <v>0</v>
      </c>
      <c r="J10" s="47"/>
      <c r="K10" s="47"/>
      <c r="L10" s="47"/>
      <c r="M10" s="47"/>
    </row>
    <row r="11" spans="1:15" ht="30" x14ac:dyDescent="0.25">
      <c r="A11" s="7" t="s">
        <v>74</v>
      </c>
      <c r="B11" s="47"/>
      <c r="C11" s="47"/>
      <c r="D11" s="47"/>
      <c r="E11" s="48">
        <f t="shared" si="0"/>
        <v>0</v>
      </c>
      <c r="F11" s="48">
        <f t="shared" si="1"/>
        <v>0</v>
      </c>
      <c r="G11" s="53" t="s">
        <v>52</v>
      </c>
      <c r="H11" s="48">
        <f t="shared" si="2"/>
        <v>0</v>
      </c>
      <c r="I11" s="48">
        <f t="shared" si="3"/>
        <v>0</v>
      </c>
      <c r="J11" s="47"/>
      <c r="K11" s="47"/>
      <c r="L11" s="47"/>
      <c r="M11" s="47"/>
    </row>
    <row r="12" spans="1:15" ht="30" x14ac:dyDescent="0.25">
      <c r="A12" s="7" t="s">
        <v>75</v>
      </c>
      <c r="B12" s="47"/>
      <c r="C12" s="47"/>
      <c r="D12" s="47"/>
      <c r="E12" s="48">
        <f t="shared" si="0"/>
        <v>0</v>
      </c>
      <c r="F12" s="48">
        <f t="shared" si="1"/>
        <v>0</v>
      </c>
      <c r="G12" s="53" t="s">
        <v>52</v>
      </c>
      <c r="H12" s="48">
        <f t="shared" si="2"/>
        <v>0</v>
      </c>
      <c r="I12" s="48">
        <f t="shared" si="3"/>
        <v>0</v>
      </c>
      <c r="J12" s="47"/>
      <c r="K12" s="47"/>
      <c r="L12" s="47"/>
      <c r="M12" s="47"/>
    </row>
    <row r="13" spans="1:15" ht="30" x14ac:dyDescent="0.25">
      <c r="A13" s="7" t="s">
        <v>76</v>
      </c>
      <c r="B13" s="47"/>
      <c r="C13" s="47"/>
      <c r="D13" s="47"/>
      <c r="E13" s="48">
        <f t="shared" si="0"/>
        <v>0</v>
      </c>
      <c r="F13" s="48">
        <f t="shared" si="1"/>
        <v>0</v>
      </c>
      <c r="G13" s="53" t="s">
        <v>52</v>
      </c>
      <c r="H13" s="48">
        <f t="shared" si="2"/>
        <v>0</v>
      </c>
      <c r="I13" s="48">
        <f t="shared" si="3"/>
        <v>0</v>
      </c>
      <c r="J13" s="47"/>
      <c r="K13" s="47"/>
      <c r="L13" s="47"/>
      <c r="M13" s="47"/>
    </row>
    <row r="14" spans="1:15" ht="30" x14ac:dyDescent="0.25">
      <c r="A14" s="7" t="s">
        <v>77</v>
      </c>
      <c r="B14" s="47"/>
      <c r="C14" s="47"/>
      <c r="D14" s="47"/>
      <c r="E14" s="48">
        <f t="shared" si="0"/>
        <v>0</v>
      </c>
      <c r="F14" s="48">
        <f t="shared" si="1"/>
        <v>0</v>
      </c>
      <c r="G14" s="53" t="s">
        <v>52</v>
      </c>
      <c r="H14" s="48">
        <f t="shared" si="2"/>
        <v>0</v>
      </c>
      <c r="I14" s="48">
        <f t="shared" si="3"/>
        <v>0</v>
      </c>
      <c r="J14" s="47"/>
      <c r="K14" s="47"/>
      <c r="L14" s="47"/>
      <c r="M14" s="47"/>
    </row>
    <row r="15" spans="1:15" ht="30" x14ac:dyDescent="0.25">
      <c r="A15" s="7" t="s">
        <v>78</v>
      </c>
      <c r="B15" s="47"/>
      <c r="C15" s="47"/>
      <c r="D15" s="47"/>
      <c r="E15" s="48">
        <f t="shared" si="0"/>
        <v>0</v>
      </c>
      <c r="F15" s="48">
        <f t="shared" si="1"/>
        <v>0</v>
      </c>
      <c r="G15" s="53" t="s">
        <v>52</v>
      </c>
      <c r="H15" s="48">
        <f t="shared" si="2"/>
        <v>0</v>
      </c>
      <c r="I15" s="48">
        <f t="shared" si="3"/>
        <v>0</v>
      </c>
      <c r="J15" s="47"/>
      <c r="K15" s="47"/>
      <c r="L15" s="47"/>
      <c r="M15" s="47"/>
    </row>
    <row r="16" spans="1:15" x14ac:dyDescent="0.25">
      <c r="A16" s="49" t="s">
        <v>62</v>
      </c>
      <c r="B16" s="47"/>
      <c r="C16" s="47"/>
      <c r="D16" s="47"/>
      <c r="E16" s="48">
        <f t="shared" si="0"/>
        <v>0</v>
      </c>
      <c r="F16" s="48">
        <f t="shared" si="1"/>
        <v>0</v>
      </c>
      <c r="G16" s="53" t="s">
        <v>52</v>
      </c>
      <c r="H16" s="48">
        <f t="shared" si="2"/>
        <v>0</v>
      </c>
      <c r="I16" s="48">
        <f t="shared" si="3"/>
        <v>0</v>
      </c>
      <c r="J16" s="47"/>
      <c r="K16" s="47"/>
      <c r="L16" s="47"/>
      <c r="M16" s="47"/>
    </row>
    <row r="17" spans="1:13" x14ac:dyDescent="0.25">
      <c r="A17" s="49" t="s">
        <v>63</v>
      </c>
      <c r="B17" s="47"/>
      <c r="C17" s="47"/>
      <c r="D17" s="47"/>
      <c r="E17" s="48">
        <f t="shared" si="0"/>
        <v>0</v>
      </c>
      <c r="F17" s="48">
        <f t="shared" si="1"/>
        <v>0</v>
      </c>
      <c r="G17" s="53" t="s">
        <v>52</v>
      </c>
      <c r="H17" s="48">
        <f t="shared" si="2"/>
        <v>0</v>
      </c>
      <c r="I17" s="48">
        <f t="shared" si="3"/>
        <v>0</v>
      </c>
      <c r="J17" s="47"/>
      <c r="K17" s="47"/>
      <c r="L17" s="47"/>
      <c r="M17" s="47"/>
    </row>
    <row r="18" spans="1:13" ht="30" x14ac:dyDescent="0.25">
      <c r="A18" s="7" t="s">
        <v>79</v>
      </c>
      <c r="B18" s="47"/>
      <c r="C18" s="47"/>
      <c r="D18" s="47"/>
      <c r="E18" s="48">
        <f t="shared" si="0"/>
        <v>0</v>
      </c>
      <c r="F18" s="48">
        <f t="shared" si="1"/>
        <v>0</v>
      </c>
      <c r="G18" s="53" t="s">
        <v>52</v>
      </c>
      <c r="H18" s="48">
        <f t="shared" si="2"/>
        <v>0</v>
      </c>
      <c r="I18" s="48">
        <f t="shared" si="3"/>
        <v>0</v>
      </c>
      <c r="J18" s="47"/>
      <c r="K18" s="47"/>
      <c r="L18" s="47"/>
      <c r="M18" s="47"/>
    </row>
    <row r="19" spans="1:13" ht="30" x14ac:dyDescent="0.25">
      <c r="A19" s="7" t="s">
        <v>80</v>
      </c>
      <c r="B19" s="47"/>
      <c r="C19" s="47"/>
      <c r="D19" s="47"/>
      <c r="E19" s="48">
        <f t="shared" si="0"/>
        <v>0</v>
      </c>
      <c r="F19" s="48">
        <f t="shared" si="1"/>
        <v>0</v>
      </c>
      <c r="G19" s="53" t="s">
        <v>52</v>
      </c>
      <c r="H19" s="48">
        <f t="shared" si="2"/>
        <v>0</v>
      </c>
      <c r="I19" s="48">
        <f t="shared" si="3"/>
        <v>0</v>
      </c>
      <c r="J19" s="47"/>
      <c r="K19" s="47"/>
      <c r="L19" s="47"/>
      <c r="M19" s="47"/>
    </row>
    <row r="20" spans="1:13" ht="30" x14ac:dyDescent="0.25">
      <c r="A20" s="7" t="s">
        <v>81</v>
      </c>
      <c r="B20" s="47"/>
      <c r="C20" s="47"/>
      <c r="D20" s="47"/>
      <c r="E20" s="48">
        <f t="shared" si="0"/>
        <v>0</v>
      </c>
      <c r="F20" s="48">
        <f t="shared" si="1"/>
        <v>0</v>
      </c>
      <c r="G20" s="53" t="s">
        <v>52</v>
      </c>
      <c r="H20" s="48">
        <f t="shared" si="2"/>
        <v>0</v>
      </c>
      <c r="I20" s="48">
        <f t="shared" si="3"/>
        <v>0</v>
      </c>
      <c r="J20" s="47"/>
      <c r="K20" s="47"/>
      <c r="L20" s="47"/>
      <c r="M20" s="47"/>
    </row>
    <row r="21" spans="1:13" ht="30" x14ac:dyDescent="0.25">
      <c r="A21" s="7" t="s">
        <v>82</v>
      </c>
      <c r="B21" s="47"/>
      <c r="C21" s="47"/>
      <c r="D21" s="47"/>
      <c r="E21" s="48">
        <f t="shared" si="0"/>
        <v>0</v>
      </c>
      <c r="F21" s="48">
        <f t="shared" si="1"/>
        <v>0</v>
      </c>
      <c r="G21" s="53" t="s">
        <v>52</v>
      </c>
      <c r="H21" s="48">
        <f t="shared" si="2"/>
        <v>0</v>
      </c>
      <c r="I21" s="48">
        <f t="shared" si="3"/>
        <v>0</v>
      </c>
      <c r="J21" s="47"/>
      <c r="K21" s="47"/>
      <c r="L21" s="47"/>
      <c r="M21" s="47"/>
    </row>
    <row r="22" spans="1:13" ht="30" x14ac:dyDescent="0.25">
      <c r="A22" s="65" t="s">
        <v>105</v>
      </c>
      <c r="B22" s="64"/>
      <c r="C22" s="64"/>
      <c r="D22" s="66"/>
      <c r="E22" s="66">
        <f>SUM(E4:E21)</f>
        <v>0</v>
      </c>
      <c r="F22" s="66">
        <f t="shared" si="1"/>
        <v>0</v>
      </c>
      <c r="G22" s="67"/>
      <c r="H22" s="66">
        <f>SUM(H4:H21)</f>
        <v>0</v>
      </c>
      <c r="I22" s="66">
        <f>SUM(I4:I21)</f>
        <v>0</v>
      </c>
      <c r="J22" s="66"/>
      <c r="K22" s="66"/>
      <c r="L22" s="70" t="str">
        <f>IF(E22&gt;E57*0.1,"Túllépi a 10%-ot", "Rendben")</f>
        <v>Rendben</v>
      </c>
      <c r="M22" s="73" t="s">
        <v>118</v>
      </c>
    </row>
    <row r="23" spans="1:13" x14ac:dyDescent="0.25">
      <c r="A23" s="50" t="s">
        <v>64</v>
      </c>
      <c r="B23" s="59"/>
      <c r="C23" s="59"/>
      <c r="D23" s="59"/>
      <c r="E23" s="59"/>
      <c r="F23" s="59"/>
      <c r="G23" s="54"/>
      <c r="H23" s="59"/>
      <c r="I23" s="59"/>
      <c r="J23" s="59"/>
      <c r="K23" s="59"/>
      <c r="L23" s="46"/>
      <c r="M23" s="45"/>
    </row>
    <row r="24" spans="1:13" x14ac:dyDescent="0.25">
      <c r="A24" s="51" t="s">
        <v>65</v>
      </c>
      <c r="B24" s="60"/>
      <c r="C24" s="60"/>
      <c r="D24" s="60"/>
      <c r="E24" s="60"/>
      <c r="F24" s="60"/>
      <c r="G24" s="55"/>
      <c r="H24" s="60"/>
      <c r="I24" s="60"/>
      <c r="J24" s="60"/>
      <c r="K24" s="60"/>
      <c r="L24" s="52"/>
      <c r="M24" s="62"/>
    </row>
    <row r="25" spans="1:13" ht="45" x14ac:dyDescent="0.25">
      <c r="A25" s="7" t="s">
        <v>66</v>
      </c>
      <c r="B25" s="47"/>
      <c r="C25" s="47"/>
      <c r="D25" s="47"/>
      <c r="E25" s="48">
        <f t="shared" si="0"/>
        <v>0</v>
      </c>
      <c r="F25" s="48">
        <f>E25*$O$2</f>
        <v>0</v>
      </c>
      <c r="G25" s="53" t="s">
        <v>52</v>
      </c>
      <c r="H25" s="48">
        <f t="shared" si="2"/>
        <v>0</v>
      </c>
      <c r="I25" s="48">
        <f t="shared" si="3"/>
        <v>0</v>
      </c>
      <c r="J25" s="47"/>
      <c r="K25" s="47"/>
      <c r="L25" s="47"/>
      <c r="M25" s="47"/>
    </row>
    <row r="26" spans="1:13" ht="45" x14ac:dyDescent="0.25">
      <c r="A26" s="7" t="s">
        <v>83</v>
      </c>
      <c r="B26" s="47"/>
      <c r="C26" s="47"/>
      <c r="D26" s="47"/>
      <c r="E26" s="48">
        <f t="shared" si="0"/>
        <v>0</v>
      </c>
      <c r="F26" s="48">
        <f t="shared" ref="F26:F33" si="4">E26*$O$2</f>
        <v>0</v>
      </c>
      <c r="G26" s="53" t="s">
        <v>52</v>
      </c>
      <c r="H26" s="48">
        <f t="shared" si="2"/>
        <v>0</v>
      </c>
      <c r="I26" s="48">
        <f t="shared" si="3"/>
        <v>0</v>
      </c>
      <c r="J26" s="47"/>
      <c r="K26" s="47"/>
      <c r="L26" s="47"/>
      <c r="M26" s="47"/>
    </row>
    <row r="27" spans="1:13" ht="45" x14ac:dyDescent="0.25">
      <c r="A27" s="7" t="s">
        <v>84</v>
      </c>
      <c r="B27" s="47"/>
      <c r="C27" s="47"/>
      <c r="D27" s="47"/>
      <c r="E27" s="48">
        <f t="shared" si="0"/>
        <v>0</v>
      </c>
      <c r="F27" s="48">
        <f t="shared" si="4"/>
        <v>0</v>
      </c>
      <c r="G27" s="53" t="s">
        <v>52</v>
      </c>
      <c r="H27" s="48">
        <f t="shared" si="2"/>
        <v>0</v>
      </c>
      <c r="I27" s="48">
        <f t="shared" si="3"/>
        <v>0</v>
      </c>
      <c r="J27" s="47"/>
      <c r="K27" s="47"/>
      <c r="L27" s="47"/>
      <c r="M27" s="47"/>
    </row>
    <row r="28" spans="1:13" ht="45" x14ac:dyDescent="0.25">
      <c r="A28" s="7" t="s">
        <v>85</v>
      </c>
      <c r="B28" s="47"/>
      <c r="C28" s="47"/>
      <c r="D28" s="47"/>
      <c r="E28" s="48">
        <f t="shared" si="0"/>
        <v>0</v>
      </c>
      <c r="F28" s="48">
        <f t="shared" si="4"/>
        <v>0</v>
      </c>
      <c r="G28" s="53" t="s">
        <v>52</v>
      </c>
      <c r="H28" s="48">
        <f t="shared" si="2"/>
        <v>0</v>
      </c>
      <c r="I28" s="48">
        <f t="shared" si="3"/>
        <v>0</v>
      </c>
      <c r="J28" s="47"/>
      <c r="K28" s="47"/>
      <c r="L28" s="47"/>
      <c r="M28" s="47"/>
    </row>
    <row r="29" spans="1:13" ht="60" x14ac:dyDescent="0.25">
      <c r="A29" s="7" t="s">
        <v>86</v>
      </c>
      <c r="B29" s="47"/>
      <c r="C29" s="47"/>
      <c r="D29" s="47"/>
      <c r="E29" s="48">
        <f t="shared" si="0"/>
        <v>0</v>
      </c>
      <c r="F29" s="48">
        <f t="shared" si="4"/>
        <v>0</v>
      </c>
      <c r="G29" s="53" t="s">
        <v>52</v>
      </c>
      <c r="H29" s="48">
        <f t="shared" si="2"/>
        <v>0</v>
      </c>
      <c r="I29" s="48">
        <f t="shared" si="3"/>
        <v>0</v>
      </c>
      <c r="J29" s="47"/>
      <c r="K29" s="47"/>
      <c r="L29" s="47"/>
      <c r="M29" s="47"/>
    </row>
    <row r="30" spans="1:13" ht="60" x14ac:dyDescent="0.25">
      <c r="A30" s="7" t="s">
        <v>87</v>
      </c>
      <c r="B30" s="47"/>
      <c r="C30" s="47"/>
      <c r="D30" s="47"/>
      <c r="E30" s="48">
        <f t="shared" si="0"/>
        <v>0</v>
      </c>
      <c r="F30" s="48">
        <f t="shared" si="4"/>
        <v>0</v>
      </c>
      <c r="G30" s="53" t="s">
        <v>52</v>
      </c>
      <c r="H30" s="48">
        <f t="shared" si="2"/>
        <v>0</v>
      </c>
      <c r="I30" s="48">
        <f t="shared" si="3"/>
        <v>0</v>
      </c>
      <c r="J30" s="47"/>
      <c r="K30" s="47"/>
      <c r="L30" s="47"/>
      <c r="M30" s="47"/>
    </row>
    <row r="31" spans="1:13" ht="60" x14ac:dyDescent="0.25">
      <c r="A31" s="7" t="s">
        <v>88</v>
      </c>
      <c r="B31" s="47"/>
      <c r="C31" s="47"/>
      <c r="D31" s="47"/>
      <c r="E31" s="48">
        <f t="shared" si="0"/>
        <v>0</v>
      </c>
      <c r="F31" s="48">
        <f t="shared" si="4"/>
        <v>0</v>
      </c>
      <c r="G31" s="53" t="s">
        <v>52</v>
      </c>
      <c r="H31" s="48">
        <f t="shared" si="2"/>
        <v>0</v>
      </c>
      <c r="I31" s="48">
        <f t="shared" si="3"/>
        <v>0</v>
      </c>
      <c r="J31" s="47"/>
      <c r="K31" s="47"/>
      <c r="L31" s="47"/>
      <c r="M31" s="47"/>
    </row>
    <row r="32" spans="1:13" ht="60" x14ac:dyDescent="0.25">
      <c r="A32" s="7" t="s">
        <v>89</v>
      </c>
      <c r="B32" s="47"/>
      <c r="C32" s="47"/>
      <c r="D32" s="47"/>
      <c r="E32" s="48">
        <f t="shared" si="0"/>
        <v>0</v>
      </c>
      <c r="F32" s="48">
        <f t="shared" si="4"/>
        <v>0</v>
      </c>
      <c r="G32" s="53" t="s">
        <v>52</v>
      </c>
      <c r="H32" s="48">
        <f t="shared" si="2"/>
        <v>0</v>
      </c>
      <c r="I32" s="48">
        <f t="shared" si="3"/>
        <v>0</v>
      </c>
      <c r="J32" s="47"/>
      <c r="K32" s="47"/>
      <c r="L32" s="47"/>
      <c r="M32" s="47"/>
    </row>
    <row r="33" spans="1:13" x14ac:dyDescent="0.25">
      <c r="A33" s="65" t="s">
        <v>109</v>
      </c>
      <c r="B33" s="66"/>
      <c r="C33" s="66"/>
      <c r="D33" s="66"/>
      <c r="E33" s="66">
        <f>SUM(E25:E32)</f>
        <v>0</v>
      </c>
      <c r="F33" s="66">
        <f t="shared" si="4"/>
        <v>0</v>
      </c>
      <c r="G33" s="67"/>
      <c r="H33" s="66">
        <f>SUM(H25:H32)</f>
        <v>0</v>
      </c>
      <c r="I33" s="66">
        <f>SUM(I25:I32)</f>
        <v>0</v>
      </c>
      <c r="J33" s="66"/>
      <c r="K33" s="66"/>
      <c r="L33" s="70" t="str">
        <f>IF(E33&gt;59999000, "Túllépi a maximális keretet", "Rendben")</f>
        <v>Rendben</v>
      </c>
      <c r="M33" s="69" t="s">
        <v>120</v>
      </c>
    </row>
    <row r="34" spans="1:13" x14ac:dyDescent="0.25">
      <c r="A34" s="51" t="s">
        <v>90</v>
      </c>
      <c r="B34" s="60"/>
      <c r="C34" s="60"/>
      <c r="D34" s="60"/>
      <c r="E34" s="60"/>
      <c r="F34" s="60"/>
      <c r="G34" s="55"/>
      <c r="H34" s="60"/>
      <c r="I34" s="60"/>
      <c r="J34" s="60"/>
      <c r="K34" s="60"/>
      <c r="L34" s="52"/>
      <c r="M34" s="62"/>
    </row>
    <row r="35" spans="1:13" ht="45" x14ac:dyDescent="0.25">
      <c r="A35" s="7" t="s">
        <v>110</v>
      </c>
      <c r="B35" s="48"/>
      <c r="C35" s="48"/>
      <c r="D35" s="48"/>
      <c r="E35" s="48"/>
      <c r="F35" s="48"/>
      <c r="G35" s="56"/>
      <c r="H35" s="48"/>
      <c r="I35" s="48"/>
      <c r="J35" s="47"/>
      <c r="K35" s="47"/>
      <c r="L35" s="47"/>
      <c r="M35" s="47"/>
    </row>
    <row r="36" spans="1:13" ht="30" x14ac:dyDescent="0.25">
      <c r="A36" s="71" t="s">
        <v>91</v>
      </c>
      <c r="B36" s="47"/>
      <c r="C36" s="47"/>
      <c r="D36" s="47"/>
      <c r="E36" s="48">
        <f t="shared" si="0"/>
        <v>0</v>
      </c>
      <c r="F36" s="48">
        <f t="shared" ref="F36:F44" si="5">E36*$O$2</f>
        <v>0</v>
      </c>
      <c r="G36" s="53" t="s">
        <v>52</v>
      </c>
      <c r="H36" s="48">
        <f t="shared" si="2"/>
        <v>0</v>
      </c>
      <c r="I36" s="48">
        <f t="shared" si="3"/>
        <v>0</v>
      </c>
      <c r="J36" s="47"/>
      <c r="K36" s="47"/>
      <c r="L36" s="47"/>
      <c r="M36" s="47"/>
    </row>
    <row r="37" spans="1:13" ht="30" x14ac:dyDescent="0.25">
      <c r="A37" s="71" t="s">
        <v>92</v>
      </c>
      <c r="B37" s="47"/>
      <c r="C37" s="47"/>
      <c r="D37" s="47"/>
      <c r="E37" s="48">
        <f t="shared" si="0"/>
        <v>0</v>
      </c>
      <c r="F37" s="48">
        <f t="shared" si="5"/>
        <v>0</v>
      </c>
      <c r="G37" s="53" t="s">
        <v>52</v>
      </c>
      <c r="H37" s="48">
        <f t="shared" si="2"/>
        <v>0</v>
      </c>
      <c r="I37" s="48">
        <f t="shared" si="3"/>
        <v>0</v>
      </c>
      <c r="J37" s="47"/>
      <c r="K37" s="47"/>
      <c r="L37" s="47"/>
      <c r="M37" s="47"/>
    </row>
    <row r="38" spans="1:13" x14ac:dyDescent="0.25">
      <c r="A38" s="72" t="s">
        <v>93</v>
      </c>
      <c r="B38" s="47"/>
      <c r="C38" s="47"/>
      <c r="D38" s="47"/>
      <c r="E38" s="48">
        <f t="shared" si="0"/>
        <v>0</v>
      </c>
      <c r="F38" s="48">
        <f t="shared" si="5"/>
        <v>0</v>
      </c>
      <c r="G38" s="53" t="s">
        <v>52</v>
      </c>
      <c r="H38" s="48">
        <f t="shared" si="2"/>
        <v>0</v>
      </c>
      <c r="I38" s="48">
        <f t="shared" si="3"/>
        <v>0</v>
      </c>
      <c r="J38" s="47"/>
      <c r="K38" s="47"/>
      <c r="L38" s="47"/>
      <c r="M38" s="47"/>
    </row>
    <row r="39" spans="1:13" x14ac:dyDescent="0.25">
      <c r="A39" s="72" t="s">
        <v>94</v>
      </c>
      <c r="B39" s="47"/>
      <c r="C39" s="47"/>
      <c r="D39" s="47"/>
      <c r="E39" s="48">
        <f t="shared" si="0"/>
        <v>0</v>
      </c>
      <c r="F39" s="48">
        <f t="shared" si="5"/>
        <v>0</v>
      </c>
      <c r="G39" s="53" t="s">
        <v>52</v>
      </c>
      <c r="H39" s="48">
        <f t="shared" si="2"/>
        <v>0</v>
      </c>
      <c r="I39" s="48">
        <f t="shared" si="3"/>
        <v>0</v>
      </c>
      <c r="J39" s="47"/>
      <c r="K39" s="47"/>
      <c r="L39" s="47"/>
      <c r="M39" s="47"/>
    </row>
    <row r="40" spans="1:13" x14ac:dyDescent="0.25">
      <c r="A40" s="72" t="s">
        <v>115</v>
      </c>
      <c r="B40" s="47"/>
      <c r="C40" s="47"/>
      <c r="D40" s="47"/>
      <c r="E40" s="48">
        <f t="shared" si="0"/>
        <v>0</v>
      </c>
      <c r="F40" s="48">
        <f t="shared" si="5"/>
        <v>0</v>
      </c>
      <c r="G40" s="53" t="s">
        <v>52</v>
      </c>
      <c r="H40" s="48">
        <f t="shared" si="2"/>
        <v>0</v>
      </c>
      <c r="I40" s="48">
        <f t="shared" si="3"/>
        <v>0</v>
      </c>
      <c r="J40" s="47"/>
      <c r="K40" s="47"/>
      <c r="L40" s="47"/>
      <c r="M40" s="47"/>
    </row>
    <row r="41" spans="1:13" x14ac:dyDescent="0.25">
      <c r="A41" s="49" t="s">
        <v>111</v>
      </c>
      <c r="B41" s="47"/>
      <c r="C41" s="47"/>
      <c r="D41" s="47"/>
      <c r="E41" s="48">
        <f t="shared" si="0"/>
        <v>0</v>
      </c>
      <c r="F41" s="48">
        <f t="shared" si="5"/>
        <v>0</v>
      </c>
      <c r="G41" s="53" t="s">
        <v>52</v>
      </c>
      <c r="H41" s="48">
        <f t="shared" si="2"/>
        <v>0</v>
      </c>
      <c r="I41" s="48">
        <f t="shared" si="3"/>
        <v>0</v>
      </c>
      <c r="J41" s="47"/>
      <c r="K41" s="47"/>
      <c r="L41" s="47"/>
      <c r="M41" s="47"/>
    </row>
    <row r="42" spans="1:13" x14ac:dyDescent="0.25">
      <c r="A42" s="49" t="s">
        <v>112</v>
      </c>
      <c r="B42" s="47"/>
      <c r="C42" s="47"/>
      <c r="D42" s="47"/>
      <c r="E42" s="48">
        <f t="shared" si="0"/>
        <v>0</v>
      </c>
      <c r="F42" s="48">
        <f t="shared" si="5"/>
        <v>0</v>
      </c>
      <c r="G42" s="53" t="s">
        <v>52</v>
      </c>
      <c r="H42" s="48">
        <f t="shared" si="2"/>
        <v>0</v>
      </c>
      <c r="I42" s="48">
        <f t="shared" si="3"/>
        <v>0</v>
      </c>
      <c r="J42" s="47"/>
      <c r="K42" s="47"/>
      <c r="L42" s="47"/>
      <c r="M42" s="47"/>
    </row>
    <row r="43" spans="1:13" x14ac:dyDescent="0.25">
      <c r="A43" s="49" t="s">
        <v>113</v>
      </c>
      <c r="B43" s="47"/>
      <c r="C43" s="47"/>
      <c r="D43" s="47"/>
      <c r="E43" s="48">
        <f t="shared" si="0"/>
        <v>0</v>
      </c>
      <c r="F43" s="48">
        <f t="shared" si="5"/>
        <v>0</v>
      </c>
      <c r="G43" s="53" t="s">
        <v>52</v>
      </c>
      <c r="H43" s="48">
        <f t="shared" si="2"/>
        <v>0</v>
      </c>
      <c r="I43" s="48">
        <f t="shared" si="3"/>
        <v>0</v>
      </c>
      <c r="J43" s="47"/>
      <c r="K43" s="47"/>
      <c r="L43" s="47"/>
      <c r="M43" s="47"/>
    </row>
    <row r="44" spans="1:13" x14ac:dyDescent="0.25">
      <c r="A44" s="49" t="s">
        <v>114</v>
      </c>
      <c r="B44" s="47"/>
      <c r="C44" s="47"/>
      <c r="D44" s="47"/>
      <c r="E44" s="48">
        <f t="shared" si="0"/>
        <v>0</v>
      </c>
      <c r="F44" s="48">
        <f t="shared" si="5"/>
        <v>0</v>
      </c>
      <c r="G44" s="53" t="s">
        <v>52</v>
      </c>
      <c r="H44" s="48">
        <f t="shared" si="2"/>
        <v>0</v>
      </c>
      <c r="I44" s="48">
        <f t="shared" si="3"/>
        <v>0</v>
      </c>
      <c r="J44" s="47"/>
      <c r="K44" s="47"/>
      <c r="L44" s="47"/>
      <c r="M44" s="47"/>
    </row>
    <row r="45" spans="1:13" ht="45" x14ac:dyDescent="0.25">
      <c r="A45" s="63" t="s">
        <v>116</v>
      </c>
      <c r="B45" s="64"/>
      <c r="C45" s="64"/>
      <c r="D45" s="66"/>
      <c r="E45" s="66">
        <f>SUM(E42:E44)</f>
        <v>0</v>
      </c>
      <c r="F45" s="66">
        <f>SUM(F42:F44)</f>
        <v>0</v>
      </c>
      <c r="G45" s="68"/>
      <c r="H45" s="66">
        <f>SUM(H42:H44)</f>
        <v>0</v>
      </c>
      <c r="I45" s="66">
        <f>SUM(I42:I44)</f>
        <v>0</v>
      </c>
      <c r="J45" s="66"/>
      <c r="K45" s="66"/>
      <c r="L45" s="70" t="str">
        <f>IF(E45&gt;10000000, "Túllépi a maximális keretet", "Rendben")</f>
        <v>Rendben</v>
      </c>
      <c r="M45" s="73" t="s">
        <v>125</v>
      </c>
    </row>
    <row r="46" spans="1:13" x14ac:dyDescent="0.25">
      <c r="A46" s="63" t="s">
        <v>108</v>
      </c>
      <c r="B46" s="64"/>
      <c r="C46" s="64"/>
      <c r="D46" s="66"/>
      <c r="E46" s="66">
        <f>SUM(E36:E44)</f>
        <v>0</v>
      </c>
      <c r="F46" s="66">
        <f>SUM(F36:F44)</f>
        <v>0</v>
      </c>
      <c r="G46" s="67"/>
      <c r="H46" s="66">
        <f>SUM(H36:H44)</f>
        <v>0</v>
      </c>
      <c r="I46" s="66">
        <f>SUM(I36:I44)</f>
        <v>0</v>
      </c>
      <c r="J46" s="66"/>
      <c r="K46" s="66"/>
      <c r="L46" s="70" t="str">
        <f>IF(E46&gt;19999000, "Túllépi a maximális keretet", "Rendben")</f>
        <v>Rendben</v>
      </c>
      <c r="M46" s="73" t="s">
        <v>119</v>
      </c>
    </row>
    <row r="47" spans="1:13" x14ac:dyDescent="0.25">
      <c r="A47" s="51" t="s">
        <v>95</v>
      </c>
      <c r="B47" s="60"/>
      <c r="C47" s="60"/>
      <c r="D47" s="60"/>
      <c r="E47" s="60"/>
      <c r="F47" s="60"/>
      <c r="G47" s="55"/>
      <c r="H47" s="55"/>
      <c r="I47" s="60"/>
      <c r="J47" s="60"/>
      <c r="K47" s="60"/>
      <c r="L47" s="52"/>
      <c r="M47" s="62"/>
    </row>
    <row r="48" spans="1:13" ht="45" x14ac:dyDescent="0.25">
      <c r="A48" s="7" t="s">
        <v>96</v>
      </c>
      <c r="B48" s="47"/>
      <c r="C48" s="47"/>
      <c r="D48" s="47"/>
      <c r="E48" s="48">
        <f t="shared" si="0"/>
        <v>0</v>
      </c>
      <c r="F48" s="48">
        <f>E48*$O$2</f>
        <v>0</v>
      </c>
      <c r="G48" s="53" t="s">
        <v>52</v>
      </c>
      <c r="H48" s="48">
        <f t="shared" si="2"/>
        <v>0</v>
      </c>
      <c r="I48" s="48">
        <f t="shared" si="3"/>
        <v>0</v>
      </c>
      <c r="J48" s="47"/>
      <c r="K48" s="47"/>
      <c r="L48" s="47"/>
      <c r="M48" s="47"/>
    </row>
    <row r="49" spans="1:13" ht="45" x14ac:dyDescent="0.25">
      <c r="A49" s="7" t="s">
        <v>97</v>
      </c>
      <c r="B49" s="47"/>
      <c r="C49" s="47"/>
      <c r="D49" s="47"/>
      <c r="E49" s="48">
        <f t="shared" si="0"/>
        <v>0</v>
      </c>
      <c r="F49" s="48">
        <f t="shared" ref="F49:F56" si="6">E49*$O$2</f>
        <v>0</v>
      </c>
      <c r="G49" s="53" t="s">
        <v>52</v>
      </c>
      <c r="H49" s="48">
        <f t="shared" si="2"/>
        <v>0</v>
      </c>
      <c r="I49" s="48">
        <f t="shared" si="3"/>
        <v>0</v>
      </c>
      <c r="J49" s="47"/>
      <c r="K49" s="47"/>
      <c r="L49" s="47"/>
      <c r="M49" s="47"/>
    </row>
    <row r="50" spans="1:13" ht="45" x14ac:dyDescent="0.25">
      <c r="A50" s="7" t="s">
        <v>98</v>
      </c>
      <c r="B50" s="47"/>
      <c r="C50" s="47"/>
      <c r="D50" s="47"/>
      <c r="E50" s="48">
        <f t="shared" si="0"/>
        <v>0</v>
      </c>
      <c r="F50" s="48">
        <f t="shared" si="6"/>
        <v>0</v>
      </c>
      <c r="G50" s="53" t="s">
        <v>52</v>
      </c>
      <c r="H50" s="48">
        <f t="shared" si="2"/>
        <v>0</v>
      </c>
      <c r="I50" s="48">
        <f t="shared" si="3"/>
        <v>0</v>
      </c>
      <c r="J50" s="47"/>
      <c r="K50" s="47"/>
      <c r="L50" s="47"/>
      <c r="M50" s="47"/>
    </row>
    <row r="51" spans="1:13" ht="45" x14ac:dyDescent="0.25">
      <c r="A51" s="7" t="s">
        <v>99</v>
      </c>
      <c r="B51" s="47"/>
      <c r="C51" s="47"/>
      <c r="D51" s="47"/>
      <c r="E51" s="48">
        <f t="shared" si="0"/>
        <v>0</v>
      </c>
      <c r="F51" s="48">
        <f t="shared" si="6"/>
        <v>0</v>
      </c>
      <c r="G51" s="53" t="s">
        <v>52</v>
      </c>
      <c r="H51" s="48">
        <f t="shared" si="2"/>
        <v>0</v>
      </c>
      <c r="I51" s="48">
        <f t="shared" si="3"/>
        <v>0</v>
      </c>
      <c r="J51" s="47"/>
      <c r="K51" s="47"/>
      <c r="L51" s="47"/>
      <c r="M51" s="47"/>
    </row>
    <row r="52" spans="1:13" ht="60" x14ac:dyDescent="0.25">
      <c r="A52" s="7" t="s">
        <v>100</v>
      </c>
      <c r="B52" s="47"/>
      <c r="C52" s="47"/>
      <c r="D52" s="47"/>
      <c r="E52" s="48">
        <f t="shared" si="0"/>
        <v>0</v>
      </c>
      <c r="F52" s="48">
        <f t="shared" si="6"/>
        <v>0</v>
      </c>
      <c r="G52" s="53" t="s">
        <v>52</v>
      </c>
      <c r="H52" s="48">
        <f t="shared" si="2"/>
        <v>0</v>
      </c>
      <c r="I52" s="48">
        <f t="shared" si="3"/>
        <v>0</v>
      </c>
      <c r="J52" s="47"/>
      <c r="K52" s="47"/>
      <c r="L52" s="47"/>
      <c r="M52" s="47"/>
    </row>
    <row r="53" spans="1:13" ht="60" x14ac:dyDescent="0.25">
      <c r="A53" s="7" t="s">
        <v>101</v>
      </c>
      <c r="B53" s="47"/>
      <c r="C53" s="47"/>
      <c r="D53" s="47"/>
      <c r="E53" s="48">
        <f t="shared" si="0"/>
        <v>0</v>
      </c>
      <c r="F53" s="48">
        <f t="shared" si="6"/>
        <v>0</v>
      </c>
      <c r="G53" s="53" t="s">
        <v>52</v>
      </c>
      <c r="H53" s="48">
        <f t="shared" si="2"/>
        <v>0</v>
      </c>
      <c r="I53" s="48">
        <f t="shared" si="3"/>
        <v>0</v>
      </c>
      <c r="J53" s="47"/>
      <c r="K53" s="47"/>
      <c r="L53" s="47"/>
      <c r="M53" s="47"/>
    </row>
    <row r="54" spans="1:13" ht="60" x14ac:dyDescent="0.25">
      <c r="A54" s="7" t="s">
        <v>102</v>
      </c>
      <c r="B54" s="47"/>
      <c r="C54" s="47"/>
      <c r="D54" s="47"/>
      <c r="E54" s="48">
        <f t="shared" si="0"/>
        <v>0</v>
      </c>
      <c r="F54" s="48">
        <f t="shared" si="6"/>
        <v>0</v>
      </c>
      <c r="G54" s="53" t="s">
        <v>52</v>
      </c>
      <c r="H54" s="48">
        <f t="shared" si="2"/>
        <v>0</v>
      </c>
      <c r="I54" s="48">
        <f t="shared" si="3"/>
        <v>0</v>
      </c>
      <c r="J54" s="47"/>
      <c r="K54" s="47"/>
      <c r="L54" s="47"/>
      <c r="M54" s="47"/>
    </row>
    <row r="55" spans="1:13" ht="60" x14ac:dyDescent="0.25">
      <c r="A55" s="7" t="s">
        <v>103</v>
      </c>
      <c r="B55" s="47"/>
      <c r="C55" s="47"/>
      <c r="D55" s="47"/>
      <c r="E55" s="48">
        <f t="shared" si="0"/>
        <v>0</v>
      </c>
      <c r="F55" s="48">
        <f t="shared" si="6"/>
        <v>0</v>
      </c>
      <c r="G55" s="53" t="s">
        <v>52</v>
      </c>
      <c r="H55" s="48">
        <f t="shared" si="2"/>
        <v>0</v>
      </c>
      <c r="I55" s="48">
        <f t="shared" si="3"/>
        <v>0</v>
      </c>
      <c r="J55" s="47"/>
      <c r="K55" s="47"/>
      <c r="L55" s="47"/>
      <c r="M55" s="47"/>
    </row>
    <row r="56" spans="1:13" ht="30" x14ac:dyDescent="0.25">
      <c r="A56" s="65" t="s">
        <v>107</v>
      </c>
      <c r="B56" s="64"/>
      <c r="C56" s="64"/>
      <c r="D56" s="66"/>
      <c r="E56" s="66">
        <f>SUM(E48:E55)</f>
        <v>0</v>
      </c>
      <c r="F56" s="66">
        <f t="shared" si="6"/>
        <v>0</v>
      </c>
      <c r="G56" s="67"/>
      <c r="H56" s="66">
        <f>SUM(H48:H55)</f>
        <v>0</v>
      </c>
      <c r="I56" s="66">
        <f>SUM(I48:I55)</f>
        <v>0</v>
      </c>
      <c r="J56" s="66"/>
      <c r="K56" s="66"/>
      <c r="L56" s="70" t="str">
        <f>IF(E56&gt;E57*0.1, "Túllépi a 10%-ot", "Rendben")</f>
        <v>Rendben</v>
      </c>
      <c r="M56" s="73" t="s">
        <v>118</v>
      </c>
    </row>
    <row r="57" spans="1:13" ht="30" x14ac:dyDescent="0.25">
      <c r="A57" s="74" t="s">
        <v>104</v>
      </c>
      <c r="B57" s="75"/>
      <c r="C57" s="75"/>
      <c r="D57" s="76"/>
      <c r="E57" s="76">
        <f>E22+E33+E46+E56</f>
        <v>0</v>
      </c>
      <c r="F57" s="76">
        <f>F22+F33+F46+F56</f>
        <v>0</v>
      </c>
      <c r="G57" s="76"/>
      <c r="H57" s="76">
        <f>H22+H33+H46+H56</f>
        <v>0</v>
      </c>
      <c r="I57" s="76">
        <f>I22+I33+I46+I56</f>
        <v>0</v>
      </c>
      <c r="J57" s="76"/>
      <c r="K57" s="76"/>
      <c r="L57" s="78" t="str">
        <f>IF(E57&gt;90000000, "Túllépi a maximális keretet", "Rendben")</f>
        <v>Rendben</v>
      </c>
      <c r="M57" s="77" t="s">
        <v>124</v>
      </c>
    </row>
  </sheetData>
  <phoneticPr fontId="16" type="noConversion"/>
  <dataValidations count="2">
    <dataValidation type="list" allowBlank="1" showInputMessage="1" showErrorMessage="1" sqref="G45:G46 G22 G33 G56" xr:uid="{B8A3F46E-711C-4AD9-BB34-5608EAA06111}">
      <formula1>"Igen, Nem"</formula1>
    </dataValidation>
    <dataValidation type="list" allowBlank="1" showInputMessage="1" showErrorMessage="1" sqref="G48:G55 G25:G32 G36:G44 G4:G21" xr:uid="{1953A97E-2F18-4E62-9874-10C05D777737}">
      <formula1>"Igen, Nem, Alanyi mentes"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04363-6FBF-4F51-AE7B-2899C66D2FFD}">
  <sheetPr>
    <tabColor rgb="FFFF0000"/>
  </sheetPr>
  <dimension ref="A1:A10"/>
  <sheetViews>
    <sheetView workbookViewId="0">
      <selection activeCell="I25" sqref="I25"/>
    </sheetView>
  </sheetViews>
  <sheetFormatPr defaultRowHeight="15" x14ac:dyDescent="0.25"/>
  <sheetData>
    <row r="1" spans="1:1" x14ac:dyDescent="0.25">
      <c r="A1" t="s">
        <v>134</v>
      </c>
    </row>
    <row r="2" spans="1:1" x14ac:dyDescent="0.25">
      <c r="A2" t="s">
        <v>136</v>
      </c>
    </row>
    <row r="3" spans="1:1" x14ac:dyDescent="0.25">
      <c r="A3" t="s">
        <v>135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FB816-0D74-4CF5-A47E-A44EC83DD13B}">
  <dimension ref="A1:F15"/>
  <sheetViews>
    <sheetView workbookViewId="0">
      <selection activeCell="D11" sqref="D11"/>
    </sheetView>
  </sheetViews>
  <sheetFormatPr defaultRowHeight="15" x14ac:dyDescent="0.25"/>
  <cols>
    <col min="1" max="1" width="104.85546875" customWidth="1"/>
  </cols>
  <sheetData>
    <row r="1" spans="1:6" ht="45" x14ac:dyDescent="0.25">
      <c r="A1" s="23" t="s">
        <v>23</v>
      </c>
      <c r="D1" t="s">
        <v>13</v>
      </c>
      <c r="F1" t="s">
        <v>18</v>
      </c>
    </row>
    <row r="2" spans="1:6" ht="30" x14ac:dyDescent="0.25">
      <c r="A2" s="23" t="s">
        <v>24</v>
      </c>
      <c r="D2" t="s">
        <v>14</v>
      </c>
      <c r="F2" t="s">
        <v>38</v>
      </c>
    </row>
    <row r="3" spans="1:6" x14ac:dyDescent="0.25">
      <c r="A3" s="23" t="s">
        <v>25</v>
      </c>
      <c r="F3" t="s">
        <v>39</v>
      </c>
    </row>
    <row r="4" spans="1:6" x14ac:dyDescent="0.25">
      <c r="A4" s="23" t="s">
        <v>26</v>
      </c>
      <c r="F4" t="s">
        <v>17</v>
      </c>
    </row>
    <row r="5" spans="1:6" x14ac:dyDescent="0.25">
      <c r="A5" s="23" t="s">
        <v>27</v>
      </c>
      <c r="F5" t="s">
        <v>20</v>
      </c>
    </row>
    <row r="6" spans="1:6" x14ac:dyDescent="0.25">
      <c r="A6" s="23" t="s">
        <v>28</v>
      </c>
    </row>
    <row r="7" spans="1:6" x14ac:dyDescent="0.25">
      <c r="A7" s="23" t="s">
        <v>29</v>
      </c>
    </row>
    <row r="8" spans="1:6" x14ac:dyDescent="0.25">
      <c r="A8" s="23" t="s">
        <v>30</v>
      </c>
    </row>
    <row r="9" spans="1:6" x14ac:dyDescent="0.25">
      <c r="A9" s="23" t="s">
        <v>31</v>
      </c>
    </row>
    <row r="10" spans="1:6" ht="30" x14ac:dyDescent="0.25">
      <c r="A10" s="23" t="s">
        <v>32</v>
      </c>
    </row>
    <row r="11" spans="1:6" x14ac:dyDescent="0.25">
      <c r="A11" s="23" t="s">
        <v>15</v>
      </c>
    </row>
    <row r="12" spans="1:6" ht="30" x14ac:dyDescent="0.25">
      <c r="A12" s="23" t="s">
        <v>33</v>
      </c>
    </row>
    <row r="13" spans="1:6" x14ac:dyDescent="0.25">
      <c r="A13" s="23" t="s">
        <v>34</v>
      </c>
    </row>
    <row r="14" spans="1:6" x14ac:dyDescent="0.25">
      <c r="A14" s="23" t="s">
        <v>35</v>
      </c>
    </row>
    <row r="15" spans="1:6" x14ac:dyDescent="0.25">
      <c r="A15" s="2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8</vt:i4>
      </vt:variant>
      <vt:variant>
        <vt:lpstr>Névvel ellátott tartományok</vt:lpstr>
      </vt:variant>
      <vt:variant>
        <vt:i4>4</vt:i4>
      </vt:variant>
    </vt:vector>
  </HeadingPairs>
  <TitlesOfParts>
    <vt:vector size="12" baseType="lpstr">
      <vt:lpstr>Regisztrációs_adatlap</vt:lpstr>
      <vt:lpstr>1_helyszín_projekleírás</vt:lpstr>
      <vt:lpstr>2_helyszín_projektleírás</vt:lpstr>
      <vt:lpstr>3_helyszín_projektleírás</vt:lpstr>
      <vt:lpstr>4_helyszín_projektleírás</vt:lpstr>
      <vt:lpstr>Költségvetés_minden_helyszínre</vt:lpstr>
      <vt:lpstr>Elrejteni</vt:lpstr>
      <vt:lpstr>segédtábla</vt:lpstr>
      <vt:lpstr>'1_helyszín_projekleírás'!Nyomtatási_cím</vt:lpstr>
      <vt:lpstr>'2_helyszín_projektleírás'!Nyomtatási_cím</vt:lpstr>
      <vt:lpstr>'3_helyszín_projektleírás'!Nyomtatási_cím</vt:lpstr>
      <vt:lpstr>'4_helyszín_projektleírás'!Nyomtatási_cím</vt:lpstr>
    </vt:vector>
  </TitlesOfParts>
  <Company>OEP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misztarkal</dc:creator>
  <cp:lastModifiedBy>Tóth Tamás</cp:lastModifiedBy>
  <cp:lastPrinted>2024-11-05T22:34:34Z</cp:lastPrinted>
  <dcterms:created xsi:type="dcterms:W3CDTF">2019-03-21T11:10:35Z</dcterms:created>
  <dcterms:modified xsi:type="dcterms:W3CDTF">2026-04-15T09:20:42Z</dcterms:modified>
</cp:coreProperties>
</file>